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 firstSheet="10" activeTab="13"/>
  </bookViews>
  <sheets>
    <sheet name="Acne Utilization for PEC" sheetId="21" r:id="rId1"/>
    <sheet name="Acne Historical Factors" sheetId="22" r:id="rId2"/>
    <sheet name="Acne NDC" sheetId="23" r:id="rId3"/>
    <sheet name="ADHD Stim Utilization for PEC" sheetId="5" r:id="rId4"/>
    <sheet name="ADHD Stim Historical Factors" sheetId="6" r:id="rId5"/>
    <sheet name="ADHD Stim NDC" sheetId="16" r:id="rId6"/>
    <sheet name="Antirheum Utilization for PEC" sheetId="17" r:id="rId7"/>
    <sheet name="Antirheum Historical Factors" sheetId="18" r:id="rId8"/>
    <sheet name="Antirheum NDC" sheetId="19" r:id="rId9"/>
    <sheet name="Gastro 2 Utilization for PEC" sheetId="10" r:id="rId10"/>
    <sheet name="Gastro 2 Historical Factors" sheetId="11" r:id="rId11"/>
    <sheet name="Gastro 2 NDC" sheetId="12" r:id="rId12"/>
    <sheet name="Alzheimers Utilization for PEC" sheetId="24" r:id="rId13"/>
    <sheet name="Alzheimers Historical Factors" sheetId="25" r:id="rId14"/>
    <sheet name="Alzheimers NDC" sheetId="26" r:id="rId15"/>
  </sheets>
  <definedNames>
    <definedName name="_xlnm._FilterDatabase" localSheetId="2" hidden="1">'Acne NDC'!$A$3:$I$21</definedName>
    <definedName name="_xlnm._FilterDatabase" localSheetId="5" hidden="1">'ADHD Stim NDC'!$A$3:$I$149</definedName>
    <definedName name="_xlnm._FilterDatabase" localSheetId="14" hidden="1">'Alzheimers NDC'!$A$3:$I$135</definedName>
    <definedName name="_xlnm._FilterDatabase" localSheetId="8" hidden="1">'Antirheum NDC'!$A$3:$I$51</definedName>
    <definedName name="_xlnm._FilterDatabase" localSheetId="11" hidden="1">'Gastro 2 NDC'!$A$3:$I$58</definedName>
    <definedName name="_xlnm.Print_Area" localSheetId="2">'Acne NDC'!$A$2:$I$21</definedName>
    <definedName name="_xlnm.Print_Area" localSheetId="10">'Gastro 2 Historical Factors'!$A$3:$Q$50</definedName>
    <definedName name="Print_Area_1" localSheetId="0">'Acne Utilization for PEC'!$A$1:$G$35</definedName>
    <definedName name="Print_Area_1" localSheetId="3">'ADHD Stim Utilization for PEC'!$A$4:$K$496</definedName>
    <definedName name="Print_Area_1" localSheetId="6">'Antirheum Utilization for PEC'!$A$1:$K$85</definedName>
    <definedName name="Print_Area_1" localSheetId="9">'Gastro 2 Utilization for PEC'!$A$1:$K$173</definedName>
    <definedName name="Print_Area_1">#REF!</definedName>
    <definedName name="Print_Area_2" localSheetId="1">'Acne Historical Factors'!$A$1:$Q$17</definedName>
    <definedName name="Print_Area_2" localSheetId="4">'ADHD Stim Historical Factors'!$A$3:$Q$113</definedName>
    <definedName name="Print_Area_2" localSheetId="7">'Antirheum Historical Factors'!$A$3:$Q$34</definedName>
    <definedName name="Print_Area_2">#REF!</definedName>
    <definedName name="Print_Area_3" localSheetId="5">'ADHD Stim NDC'!$A$2:$I$149</definedName>
    <definedName name="Print_Area_3" localSheetId="8">'Antirheum NDC'!$A$2:$I$51</definedName>
    <definedName name="Print_Area_3" localSheetId="11">'Gastro 2 NDC'!$A$2:$I$58</definedName>
    <definedName name="Print_Area_3">#REF!</definedName>
  </definedNames>
  <calcPr calcId="145621"/>
</workbook>
</file>

<file path=xl/calcChain.xml><?xml version="1.0" encoding="utf-8"?>
<calcChain xmlns="http://schemas.openxmlformats.org/spreadsheetml/2006/main">
  <c r="R6" i="25" l="1"/>
  <c r="R7" i="25"/>
  <c r="R8" i="25"/>
  <c r="R9" i="25"/>
  <c r="R10" i="25"/>
  <c r="R11" i="25"/>
  <c r="R12" i="25"/>
  <c r="R13" i="25"/>
  <c r="R14" i="25"/>
  <c r="R15" i="25"/>
  <c r="R16" i="25"/>
  <c r="R17" i="25"/>
  <c r="R18" i="25"/>
  <c r="R19" i="25"/>
  <c r="R20" i="25"/>
  <c r="R21" i="25"/>
  <c r="R22" i="25"/>
  <c r="R23" i="25"/>
  <c r="R24" i="25"/>
  <c r="R25" i="25"/>
  <c r="R26" i="25"/>
  <c r="R27" i="25"/>
  <c r="R28" i="25"/>
  <c r="R29" i="25"/>
  <c r="R30" i="25"/>
  <c r="R31" i="25"/>
  <c r="R32" i="25"/>
  <c r="R33" i="25"/>
  <c r="R34" i="25"/>
  <c r="R35" i="25"/>
  <c r="R36" i="25"/>
  <c r="R37" i="25"/>
  <c r="R38" i="25"/>
  <c r="R39" i="25"/>
  <c r="R40" i="25"/>
  <c r="R41" i="25"/>
  <c r="R42" i="25"/>
  <c r="R43" i="25"/>
  <c r="R44" i="25"/>
  <c r="R45" i="25"/>
  <c r="R46" i="25"/>
  <c r="R47" i="25"/>
  <c r="R48" i="25"/>
  <c r="R49" i="25"/>
  <c r="R50" i="25"/>
  <c r="R51" i="25"/>
  <c r="R52" i="25"/>
  <c r="R53" i="25"/>
  <c r="R54" i="25"/>
  <c r="R55" i="25"/>
  <c r="R56" i="25"/>
  <c r="R57" i="25"/>
  <c r="R58" i="25"/>
  <c r="R59" i="25"/>
  <c r="R60" i="25"/>
  <c r="R61" i="25"/>
  <c r="R62" i="25"/>
  <c r="R63" i="25"/>
  <c r="R64" i="25"/>
  <c r="R65" i="25"/>
  <c r="R66" i="25"/>
  <c r="R67" i="25"/>
  <c r="R68" i="25"/>
  <c r="R69" i="25"/>
  <c r="R70" i="25"/>
  <c r="R71" i="25"/>
  <c r="R72" i="25"/>
  <c r="R73" i="25"/>
  <c r="F74" i="25"/>
  <c r="G74" i="25"/>
  <c r="H74" i="25"/>
  <c r="I74" i="25"/>
  <c r="J74" i="25"/>
  <c r="K74" i="25"/>
  <c r="L74" i="25"/>
  <c r="M74" i="25"/>
  <c r="N74" i="25"/>
  <c r="O74" i="25"/>
  <c r="P74" i="25"/>
  <c r="Q74" i="25"/>
  <c r="R78" i="25"/>
  <c r="R79" i="25"/>
  <c r="R80" i="25"/>
  <c r="R81" i="25"/>
  <c r="R82" i="25"/>
  <c r="R83" i="25"/>
  <c r="R84" i="25"/>
  <c r="R85" i="25"/>
  <c r="R86" i="25"/>
  <c r="R87" i="25"/>
  <c r="R88" i="25"/>
  <c r="R89" i="25"/>
  <c r="R90" i="25"/>
  <c r="R91" i="25"/>
  <c r="R92" i="25"/>
  <c r="R93" i="25"/>
  <c r="R94" i="25"/>
  <c r="R95" i="25"/>
  <c r="R96" i="25"/>
  <c r="R97" i="25"/>
  <c r="R98" i="25"/>
  <c r="R99" i="25"/>
  <c r="R100" i="25"/>
  <c r="R101" i="25"/>
  <c r="R102" i="25"/>
  <c r="R103" i="25"/>
  <c r="R104" i="25"/>
  <c r="R105" i="25"/>
  <c r="R106" i="25"/>
  <c r="R107" i="25"/>
  <c r="R108" i="25"/>
  <c r="R109" i="25"/>
  <c r="R110" i="25"/>
  <c r="R111" i="25"/>
  <c r="R112" i="25"/>
  <c r="R113" i="25"/>
  <c r="R114" i="25"/>
  <c r="R115" i="25"/>
  <c r="R116" i="25"/>
  <c r="R117" i="25"/>
  <c r="R118" i="25"/>
  <c r="R119" i="25"/>
  <c r="R120" i="25"/>
  <c r="R121" i="25"/>
  <c r="R122" i="25"/>
  <c r="R123" i="25"/>
  <c r="R124" i="25"/>
  <c r="R125" i="25"/>
  <c r="R126" i="25"/>
  <c r="R127" i="25"/>
  <c r="R128" i="25"/>
  <c r="R129" i="25"/>
  <c r="R130" i="25"/>
  <c r="R131" i="25"/>
  <c r="R132" i="25"/>
  <c r="R133" i="25"/>
  <c r="R134" i="25"/>
  <c r="R135" i="25"/>
  <c r="R136" i="25"/>
  <c r="R137" i="25"/>
  <c r="R138" i="25"/>
  <c r="R139" i="25"/>
  <c r="R140" i="25"/>
  <c r="R141" i="25"/>
  <c r="R142" i="25"/>
  <c r="R143" i="25"/>
  <c r="R144" i="25"/>
  <c r="R145" i="25"/>
  <c r="F146" i="25"/>
  <c r="G146" i="25"/>
  <c r="H146" i="25"/>
  <c r="I146" i="25"/>
  <c r="J146" i="25"/>
  <c r="K146" i="25"/>
  <c r="L146" i="25"/>
  <c r="M146" i="25"/>
  <c r="N146" i="25"/>
  <c r="O146" i="25"/>
  <c r="P146" i="25"/>
  <c r="Q146" i="25"/>
  <c r="R150" i="25"/>
  <c r="R151" i="25"/>
  <c r="R152" i="25"/>
  <c r="R153" i="25"/>
  <c r="R154" i="25"/>
  <c r="R155" i="25"/>
  <c r="R156" i="25"/>
  <c r="R157" i="25"/>
  <c r="R158" i="25"/>
  <c r="R159" i="25"/>
  <c r="R160" i="25"/>
  <c r="R161" i="25"/>
  <c r="R162" i="25"/>
  <c r="R163" i="25"/>
  <c r="R164" i="25"/>
  <c r="R165" i="25"/>
  <c r="R166" i="25"/>
  <c r="R167" i="25"/>
  <c r="R168" i="25"/>
  <c r="R169" i="25"/>
  <c r="R170" i="25"/>
  <c r="R171" i="25"/>
  <c r="R172" i="25"/>
  <c r="R173" i="25"/>
  <c r="R174" i="25"/>
  <c r="R175" i="25"/>
  <c r="R176" i="25"/>
  <c r="R177" i="25"/>
  <c r="R178" i="25"/>
  <c r="R179" i="25"/>
  <c r="R180" i="25"/>
  <c r="R181" i="25"/>
  <c r="R182" i="25"/>
  <c r="R183" i="25"/>
  <c r="R184" i="25"/>
  <c r="R185" i="25"/>
  <c r="R186" i="25"/>
  <c r="R187" i="25"/>
  <c r="R188" i="25"/>
  <c r="R189" i="25"/>
  <c r="R190" i="25"/>
  <c r="R191" i="25"/>
  <c r="R192" i="25"/>
  <c r="R193" i="25"/>
  <c r="R194" i="25"/>
  <c r="R195" i="25"/>
  <c r="R196" i="25"/>
  <c r="R197" i="25"/>
  <c r="R198" i="25"/>
  <c r="R199" i="25"/>
  <c r="R200" i="25"/>
  <c r="R201" i="25"/>
  <c r="R202" i="25"/>
  <c r="R203" i="25"/>
  <c r="R204" i="25"/>
  <c r="R205" i="25"/>
  <c r="R206" i="25"/>
  <c r="R207" i="25"/>
  <c r="R208" i="25"/>
  <c r="R209" i="25"/>
  <c r="R210" i="25"/>
  <c r="R211" i="25"/>
  <c r="R212" i="25"/>
  <c r="R213" i="25"/>
  <c r="R214" i="25"/>
  <c r="R215" i="25"/>
  <c r="R216" i="25"/>
  <c r="R217" i="25"/>
  <c r="F218" i="25"/>
  <c r="G218" i="25"/>
  <c r="H218" i="25"/>
  <c r="I218" i="25"/>
  <c r="J218" i="25"/>
  <c r="K218" i="25"/>
  <c r="L218" i="25"/>
  <c r="M218" i="25"/>
  <c r="N218" i="25"/>
  <c r="O218" i="25"/>
  <c r="P218" i="25"/>
  <c r="Q218" i="25"/>
  <c r="F222" i="25"/>
  <c r="G222" i="25"/>
  <c r="H222" i="25"/>
  <c r="I222" i="25"/>
  <c r="J222" i="25"/>
  <c r="K222" i="25"/>
  <c r="L222" i="25"/>
  <c r="M222" i="25"/>
  <c r="N222" i="25"/>
  <c r="O222" i="25"/>
  <c r="P222" i="25"/>
  <c r="Q222" i="25"/>
  <c r="F223" i="25"/>
  <c r="G223" i="25"/>
  <c r="H223" i="25"/>
  <c r="I223" i="25"/>
  <c r="J223" i="25"/>
  <c r="K223" i="25"/>
  <c r="L223" i="25"/>
  <c r="M223" i="25"/>
  <c r="N223" i="25"/>
  <c r="O223" i="25"/>
  <c r="P223" i="25"/>
  <c r="Q223" i="25"/>
  <c r="F224" i="25"/>
  <c r="G224" i="25"/>
  <c r="H224" i="25"/>
  <c r="I224" i="25"/>
  <c r="J224" i="25"/>
  <c r="K224" i="25"/>
  <c r="L224" i="25"/>
  <c r="M224" i="25"/>
  <c r="N224" i="25"/>
  <c r="O224" i="25"/>
  <c r="P224" i="25"/>
  <c r="Q224" i="25"/>
  <c r="F225" i="25"/>
  <c r="G225" i="25"/>
  <c r="H225" i="25"/>
  <c r="I225" i="25"/>
  <c r="J225" i="25"/>
  <c r="K225" i="25"/>
  <c r="L225" i="25"/>
  <c r="M225" i="25"/>
  <c r="N225" i="25"/>
  <c r="O225" i="25"/>
  <c r="P225" i="25"/>
  <c r="Q225" i="25"/>
  <c r="F226" i="25"/>
  <c r="G226" i="25"/>
  <c r="H226" i="25"/>
  <c r="I226" i="25"/>
  <c r="J226" i="25"/>
  <c r="K226" i="25"/>
  <c r="L226" i="25"/>
  <c r="M226" i="25"/>
  <c r="N226" i="25"/>
  <c r="O226" i="25"/>
  <c r="P226" i="25"/>
  <c r="Q226" i="25"/>
  <c r="F227" i="25"/>
  <c r="G227" i="25"/>
  <c r="H227" i="25"/>
  <c r="I227" i="25"/>
  <c r="J227" i="25"/>
  <c r="K227" i="25"/>
  <c r="L227" i="25"/>
  <c r="M227" i="25"/>
  <c r="N227" i="25"/>
  <c r="O227" i="25"/>
  <c r="P227" i="25"/>
  <c r="Q227" i="25"/>
  <c r="F228" i="25"/>
  <c r="G228" i="25"/>
  <c r="H228" i="25"/>
  <c r="I228" i="25"/>
  <c r="J228" i="25"/>
  <c r="K228" i="25"/>
  <c r="L228" i="25"/>
  <c r="M228" i="25"/>
  <c r="N228" i="25"/>
  <c r="O228" i="25"/>
  <c r="P228" i="25"/>
  <c r="Q228" i="25"/>
  <c r="F229" i="25"/>
  <c r="G229" i="25"/>
  <c r="H229" i="25"/>
  <c r="I229" i="25"/>
  <c r="J229" i="25"/>
  <c r="K229" i="25"/>
  <c r="L229" i="25"/>
  <c r="M229" i="25"/>
  <c r="N229" i="25"/>
  <c r="O229" i="25"/>
  <c r="P229" i="25"/>
  <c r="Q229" i="25"/>
  <c r="F230" i="25"/>
  <c r="G230" i="25"/>
  <c r="H230" i="25"/>
  <c r="I230" i="25"/>
  <c r="J230" i="25"/>
  <c r="K230" i="25"/>
  <c r="L230" i="25"/>
  <c r="M230" i="25"/>
  <c r="N230" i="25"/>
  <c r="O230" i="25"/>
  <c r="P230" i="25"/>
  <c r="Q230" i="25"/>
  <c r="F231" i="25"/>
  <c r="G231" i="25"/>
  <c r="H231" i="25"/>
  <c r="I231" i="25"/>
  <c r="J231" i="25"/>
  <c r="K231" i="25"/>
  <c r="L231" i="25"/>
  <c r="M231" i="25"/>
  <c r="N231" i="25"/>
  <c r="O231" i="25"/>
  <c r="P231" i="25"/>
  <c r="Q231" i="25"/>
  <c r="F232" i="25"/>
  <c r="G232" i="25"/>
  <c r="H232" i="25"/>
  <c r="I232" i="25"/>
  <c r="J232" i="25"/>
  <c r="K232" i="25"/>
  <c r="L232" i="25"/>
  <c r="M232" i="25"/>
  <c r="N232" i="25"/>
  <c r="O232" i="25"/>
  <c r="P232" i="25"/>
  <c r="Q232" i="25"/>
  <c r="F233" i="25"/>
  <c r="G233" i="25"/>
  <c r="H233" i="25"/>
  <c r="I233" i="25"/>
  <c r="J233" i="25"/>
  <c r="K233" i="25"/>
  <c r="L233" i="25"/>
  <c r="M233" i="25"/>
  <c r="N233" i="25"/>
  <c r="O233" i="25"/>
  <c r="P233" i="25"/>
  <c r="Q233" i="25"/>
  <c r="F234" i="25"/>
  <c r="G234" i="25"/>
  <c r="H234" i="25"/>
  <c r="I234" i="25"/>
  <c r="J234" i="25"/>
  <c r="K234" i="25"/>
  <c r="L234" i="25"/>
  <c r="M234" i="25"/>
  <c r="N234" i="25"/>
  <c r="O234" i="25"/>
  <c r="P234" i="25"/>
  <c r="Q234" i="25"/>
  <c r="F235" i="25"/>
  <c r="G235" i="25"/>
  <c r="H235" i="25"/>
  <c r="I235" i="25"/>
  <c r="J235" i="25"/>
  <c r="K235" i="25"/>
  <c r="L235" i="25"/>
  <c r="M235" i="25"/>
  <c r="N235" i="25"/>
  <c r="O235" i="25"/>
  <c r="P235" i="25"/>
  <c r="Q235" i="25"/>
  <c r="F236" i="25"/>
  <c r="G236" i="25"/>
  <c r="H236" i="25"/>
  <c r="I236" i="25"/>
  <c r="J236" i="25"/>
  <c r="K236" i="25"/>
  <c r="L236" i="25"/>
  <c r="M236" i="25"/>
  <c r="N236" i="25"/>
  <c r="O236" i="25"/>
  <c r="P236" i="25"/>
  <c r="Q236" i="25"/>
  <c r="F237" i="25"/>
  <c r="G237" i="25"/>
  <c r="H237" i="25"/>
  <c r="I237" i="25"/>
  <c r="J237" i="25"/>
  <c r="K237" i="25"/>
  <c r="L237" i="25"/>
  <c r="M237" i="25"/>
  <c r="N237" i="25"/>
  <c r="O237" i="25"/>
  <c r="P237" i="25"/>
  <c r="Q237" i="25"/>
  <c r="F238" i="25"/>
  <c r="G238" i="25"/>
  <c r="H238" i="25"/>
  <c r="I238" i="25"/>
  <c r="J238" i="25"/>
  <c r="K238" i="25"/>
  <c r="L238" i="25"/>
  <c r="M238" i="25"/>
  <c r="N238" i="25"/>
  <c r="O238" i="25"/>
  <c r="P238" i="25"/>
  <c r="Q238" i="25"/>
  <c r="F239" i="25"/>
  <c r="G239" i="25"/>
  <c r="H239" i="25"/>
  <c r="I239" i="25"/>
  <c r="J239" i="25"/>
  <c r="K239" i="25"/>
  <c r="L239" i="25"/>
  <c r="M239" i="25"/>
  <c r="N239" i="25"/>
  <c r="O239" i="25"/>
  <c r="P239" i="25"/>
  <c r="Q239" i="25"/>
  <c r="F240" i="25"/>
  <c r="G240" i="25"/>
  <c r="H240" i="25"/>
  <c r="I240" i="25"/>
  <c r="J240" i="25"/>
  <c r="K240" i="25"/>
  <c r="L240" i="25"/>
  <c r="M240" i="25"/>
  <c r="N240" i="25"/>
  <c r="O240" i="25"/>
  <c r="P240" i="25"/>
  <c r="Q240" i="25"/>
  <c r="F241" i="25"/>
  <c r="G241" i="25"/>
  <c r="H241" i="25"/>
  <c r="I241" i="25"/>
  <c r="J241" i="25"/>
  <c r="K241" i="25"/>
  <c r="L241" i="25"/>
  <c r="M241" i="25"/>
  <c r="N241" i="25"/>
  <c r="O241" i="25"/>
  <c r="P241" i="25"/>
  <c r="Q241" i="25"/>
  <c r="F242" i="25"/>
  <c r="G242" i="25"/>
  <c r="H242" i="25"/>
  <c r="I242" i="25"/>
  <c r="J242" i="25"/>
  <c r="K242" i="25"/>
  <c r="L242" i="25"/>
  <c r="M242" i="25"/>
  <c r="N242" i="25"/>
  <c r="O242" i="25"/>
  <c r="P242" i="25"/>
  <c r="Q242" i="25"/>
  <c r="F243" i="25"/>
  <c r="G243" i="25"/>
  <c r="H243" i="25"/>
  <c r="I243" i="25"/>
  <c r="J243" i="25"/>
  <c r="K243" i="25"/>
  <c r="L243" i="25"/>
  <c r="M243" i="25"/>
  <c r="N243" i="25"/>
  <c r="O243" i="25"/>
  <c r="P243" i="25"/>
  <c r="Q243" i="25"/>
  <c r="F244" i="25"/>
  <c r="G244" i="25"/>
  <c r="H244" i="25"/>
  <c r="I244" i="25"/>
  <c r="J244" i="25"/>
  <c r="K244" i="25"/>
  <c r="L244" i="25"/>
  <c r="M244" i="25"/>
  <c r="N244" i="25"/>
  <c r="O244" i="25"/>
  <c r="P244" i="25"/>
  <c r="Q244" i="25"/>
  <c r="F245" i="25"/>
  <c r="G245" i="25"/>
  <c r="H245" i="25"/>
  <c r="I245" i="25"/>
  <c r="J245" i="25"/>
  <c r="K245" i="25"/>
  <c r="L245" i="25"/>
  <c r="M245" i="25"/>
  <c r="N245" i="25"/>
  <c r="O245" i="25"/>
  <c r="P245" i="25"/>
  <c r="Q245" i="25"/>
  <c r="F246" i="25"/>
  <c r="G246" i="25"/>
  <c r="H246" i="25"/>
  <c r="I246" i="25"/>
  <c r="J246" i="25"/>
  <c r="K246" i="25"/>
  <c r="L246" i="25"/>
  <c r="M246" i="25"/>
  <c r="N246" i="25"/>
  <c r="O246" i="25"/>
  <c r="P246" i="25"/>
  <c r="Q246" i="25"/>
  <c r="F247" i="25"/>
  <c r="G247" i="25"/>
  <c r="H247" i="25"/>
  <c r="I247" i="25"/>
  <c r="J247" i="25"/>
  <c r="K247" i="25"/>
  <c r="L247" i="25"/>
  <c r="M247" i="25"/>
  <c r="N247" i="25"/>
  <c r="O247" i="25"/>
  <c r="P247" i="25"/>
  <c r="Q247" i="25"/>
  <c r="F248" i="25"/>
  <c r="G248" i="25"/>
  <c r="H248" i="25"/>
  <c r="I248" i="25"/>
  <c r="J248" i="25"/>
  <c r="K248" i="25"/>
  <c r="L248" i="25"/>
  <c r="M248" i="25"/>
  <c r="N248" i="25"/>
  <c r="O248" i="25"/>
  <c r="P248" i="25"/>
  <c r="Q248" i="25"/>
  <c r="F249" i="25"/>
  <c r="G249" i="25"/>
  <c r="H249" i="25"/>
  <c r="I249" i="25"/>
  <c r="J249" i="25"/>
  <c r="K249" i="25"/>
  <c r="L249" i="25"/>
  <c r="M249" i="25"/>
  <c r="N249" i="25"/>
  <c r="O249" i="25"/>
  <c r="P249" i="25"/>
  <c r="Q249" i="25"/>
  <c r="F250" i="25"/>
  <c r="G250" i="25"/>
  <c r="H250" i="25"/>
  <c r="I250" i="25"/>
  <c r="J250" i="25"/>
  <c r="K250" i="25"/>
  <c r="L250" i="25"/>
  <c r="M250" i="25"/>
  <c r="N250" i="25"/>
  <c r="O250" i="25"/>
  <c r="P250" i="25"/>
  <c r="Q250" i="25"/>
  <c r="F251" i="25"/>
  <c r="G251" i="25"/>
  <c r="H251" i="25"/>
  <c r="I251" i="25"/>
  <c r="J251" i="25"/>
  <c r="K251" i="25"/>
  <c r="L251" i="25"/>
  <c r="M251" i="25"/>
  <c r="N251" i="25"/>
  <c r="O251" i="25"/>
  <c r="P251" i="25"/>
  <c r="Q251" i="25"/>
  <c r="F252" i="25"/>
  <c r="G252" i="25"/>
  <c r="H252" i="25"/>
  <c r="I252" i="25"/>
  <c r="J252" i="25"/>
  <c r="K252" i="25"/>
  <c r="L252" i="25"/>
  <c r="M252" i="25"/>
  <c r="N252" i="25"/>
  <c r="O252" i="25"/>
  <c r="P252" i="25"/>
  <c r="Q252" i="25"/>
  <c r="F253" i="25"/>
  <c r="G253" i="25"/>
  <c r="H253" i="25"/>
  <c r="I253" i="25"/>
  <c r="J253" i="25"/>
  <c r="K253" i="25"/>
  <c r="L253" i="25"/>
  <c r="M253" i="25"/>
  <c r="N253" i="25"/>
  <c r="O253" i="25"/>
  <c r="P253" i="25"/>
  <c r="Q253" i="25"/>
  <c r="F254" i="25"/>
  <c r="G254" i="25"/>
  <c r="H254" i="25"/>
  <c r="I254" i="25"/>
  <c r="J254" i="25"/>
  <c r="K254" i="25"/>
  <c r="L254" i="25"/>
  <c r="M254" i="25"/>
  <c r="N254" i="25"/>
  <c r="O254" i="25"/>
  <c r="P254" i="25"/>
  <c r="Q254" i="25"/>
  <c r="F255" i="25"/>
  <c r="G255" i="25"/>
  <c r="H255" i="25"/>
  <c r="I255" i="25"/>
  <c r="J255" i="25"/>
  <c r="K255" i="25"/>
  <c r="L255" i="25"/>
  <c r="M255" i="25"/>
  <c r="N255" i="25"/>
  <c r="O255" i="25"/>
  <c r="P255" i="25"/>
  <c r="Q255" i="25"/>
  <c r="F256" i="25"/>
  <c r="G256" i="25"/>
  <c r="H256" i="25"/>
  <c r="I256" i="25"/>
  <c r="J256" i="25"/>
  <c r="K256" i="25"/>
  <c r="L256" i="25"/>
  <c r="M256" i="25"/>
  <c r="N256" i="25"/>
  <c r="O256" i="25"/>
  <c r="P256" i="25"/>
  <c r="Q256" i="25"/>
  <c r="F257" i="25"/>
  <c r="G257" i="25"/>
  <c r="H257" i="25"/>
  <c r="I257" i="25"/>
  <c r="J257" i="25"/>
  <c r="K257" i="25"/>
  <c r="L257" i="25"/>
  <c r="M257" i="25"/>
  <c r="N257" i="25"/>
  <c r="O257" i="25"/>
  <c r="P257" i="25"/>
  <c r="Q257" i="25"/>
  <c r="F258" i="25"/>
  <c r="G258" i="25"/>
  <c r="H258" i="25"/>
  <c r="I258" i="25"/>
  <c r="J258" i="25"/>
  <c r="K258" i="25"/>
  <c r="L258" i="25"/>
  <c r="M258" i="25"/>
  <c r="N258" i="25"/>
  <c r="O258" i="25"/>
  <c r="P258" i="25"/>
  <c r="Q258" i="25"/>
  <c r="F259" i="25"/>
  <c r="G259" i="25"/>
  <c r="H259" i="25"/>
  <c r="I259" i="25"/>
  <c r="J259" i="25"/>
  <c r="K259" i="25"/>
  <c r="L259" i="25"/>
  <c r="M259" i="25"/>
  <c r="N259" i="25"/>
  <c r="O259" i="25"/>
  <c r="P259" i="25"/>
  <c r="Q259" i="25"/>
  <c r="F260" i="25"/>
  <c r="G260" i="25"/>
  <c r="H260" i="25"/>
  <c r="I260" i="25"/>
  <c r="J260" i="25"/>
  <c r="K260" i="25"/>
  <c r="L260" i="25"/>
  <c r="M260" i="25"/>
  <c r="N260" i="25"/>
  <c r="O260" i="25"/>
  <c r="P260" i="25"/>
  <c r="Q260" i="25"/>
  <c r="F261" i="25"/>
  <c r="G261" i="25"/>
  <c r="H261" i="25"/>
  <c r="I261" i="25"/>
  <c r="J261" i="25"/>
  <c r="K261" i="25"/>
  <c r="L261" i="25"/>
  <c r="M261" i="25"/>
  <c r="N261" i="25"/>
  <c r="O261" i="25"/>
  <c r="P261" i="25"/>
  <c r="Q261" i="25"/>
  <c r="F262" i="25"/>
  <c r="G262" i="25"/>
  <c r="H262" i="25"/>
  <c r="I262" i="25"/>
  <c r="J262" i="25"/>
  <c r="K262" i="25"/>
  <c r="L262" i="25"/>
  <c r="M262" i="25"/>
  <c r="N262" i="25"/>
  <c r="O262" i="25"/>
  <c r="P262" i="25"/>
  <c r="Q262" i="25"/>
  <c r="F263" i="25"/>
  <c r="G263" i="25"/>
  <c r="H263" i="25"/>
  <c r="I263" i="25"/>
  <c r="J263" i="25"/>
  <c r="K263" i="25"/>
  <c r="L263" i="25"/>
  <c r="M263" i="25"/>
  <c r="N263" i="25"/>
  <c r="O263" i="25"/>
  <c r="P263" i="25"/>
  <c r="Q263" i="25"/>
  <c r="F264" i="25"/>
  <c r="G264" i="25"/>
  <c r="H264" i="25"/>
  <c r="I264" i="25"/>
  <c r="J264" i="25"/>
  <c r="K264" i="25"/>
  <c r="L264" i="25"/>
  <c r="M264" i="25"/>
  <c r="N264" i="25"/>
  <c r="O264" i="25"/>
  <c r="P264" i="25"/>
  <c r="Q264" i="25"/>
  <c r="F265" i="25"/>
  <c r="G265" i="25"/>
  <c r="H265" i="25"/>
  <c r="I265" i="25"/>
  <c r="J265" i="25"/>
  <c r="K265" i="25"/>
  <c r="L265" i="25"/>
  <c r="M265" i="25"/>
  <c r="N265" i="25"/>
  <c r="O265" i="25"/>
  <c r="P265" i="25"/>
  <c r="Q265" i="25"/>
  <c r="F266" i="25"/>
  <c r="G266" i="25"/>
  <c r="H266" i="25"/>
  <c r="I266" i="25"/>
  <c r="J266" i="25"/>
  <c r="K266" i="25"/>
  <c r="L266" i="25"/>
  <c r="M266" i="25"/>
  <c r="N266" i="25"/>
  <c r="O266" i="25"/>
  <c r="P266" i="25"/>
  <c r="Q266" i="25"/>
  <c r="F267" i="25"/>
  <c r="G267" i="25"/>
  <c r="H267" i="25"/>
  <c r="I267" i="25"/>
  <c r="J267" i="25"/>
  <c r="K267" i="25"/>
  <c r="L267" i="25"/>
  <c r="M267" i="25"/>
  <c r="N267" i="25"/>
  <c r="O267" i="25"/>
  <c r="P267" i="25"/>
  <c r="Q267" i="25"/>
  <c r="F268" i="25"/>
  <c r="G268" i="25"/>
  <c r="H268" i="25"/>
  <c r="I268" i="25"/>
  <c r="J268" i="25"/>
  <c r="K268" i="25"/>
  <c r="L268" i="25"/>
  <c r="M268" i="25"/>
  <c r="N268" i="25"/>
  <c r="O268" i="25"/>
  <c r="P268" i="25"/>
  <c r="Q268" i="25"/>
  <c r="F269" i="25"/>
  <c r="G269" i="25"/>
  <c r="H269" i="25"/>
  <c r="I269" i="25"/>
  <c r="J269" i="25"/>
  <c r="K269" i="25"/>
  <c r="L269" i="25"/>
  <c r="M269" i="25"/>
  <c r="N269" i="25"/>
  <c r="O269" i="25"/>
  <c r="P269" i="25"/>
  <c r="Q269" i="25"/>
  <c r="F270" i="25"/>
  <c r="G270" i="25"/>
  <c r="H270" i="25"/>
  <c r="I270" i="25"/>
  <c r="J270" i="25"/>
  <c r="K270" i="25"/>
  <c r="L270" i="25"/>
  <c r="M270" i="25"/>
  <c r="N270" i="25"/>
  <c r="O270" i="25"/>
  <c r="P270" i="25"/>
  <c r="Q270" i="25"/>
  <c r="F271" i="25"/>
  <c r="G271" i="25"/>
  <c r="H271" i="25"/>
  <c r="I271" i="25"/>
  <c r="J271" i="25"/>
  <c r="K271" i="25"/>
  <c r="L271" i="25"/>
  <c r="M271" i="25"/>
  <c r="N271" i="25"/>
  <c r="O271" i="25"/>
  <c r="P271" i="25"/>
  <c r="Q271" i="25"/>
  <c r="F272" i="25"/>
  <c r="G272" i="25"/>
  <c r="H272" i="25"/>
  <c r="I272" i="25"/>
  <c r="J272" i="25"/>
  <c r="K272" i="25"/>
  <c r="L272" i="25"/>
  <c r="M272" i="25"/>
  <c r="N272" i="25"/>
  <c r="O272" i="25"/>
  <c r="P272" i="25"/>
  <c r="Q272" i="25"/>
  <c r="F273" i="25"/>
  <c r="G273" i="25"/>
  <c r="H273" i="25"/>
  <c r="I273" i="25"/>
  <c r="J273" i="25"/>
  <c r="K273" i="25"/>
  <c r="L273" i="25"/>
  <c r="M273" i="25"/>
  <c r="N273" i="25"/>
  <c r="O273" i="25"/>
  <c r="P273" i="25"/>
  <c r="Q273" i="25"/>
  <c r="F274" i="25"/>
  <c r="G274" i="25"/>
  <c r="H274" i="25"/>
  <c r="I274" i="25"/>
  <c r="J274" i="25"/>
  <c r="K274" i="25"/>
  <c r="L274" i="25"/>
  <c r="M274" i="25"/>
  <c r="N274" i="25"/>
  <c r="O274" i="25"/>
  <c r="P274" i="25"/>
  <c r="Q274" i="25"/>
  <c r="F275" i="25"/>
  <c r="G275" i="25"/>
  <c r="H275" i="25"/>
  <c r="I275" i="25"/>
  <c r="J275" i="25"/>
  <c r="K275" i="25"/>
  <c r="L275" i="25"/>
  <c r="M275" i="25"/>
  <c r="N275" i="25"/>
  <c r="O275" i="25"/>
  <c r="P275" i="25"/>
  <c r="Q275" i="25"/>
  <c r="F276" i="25"/>
  <c r="G276" i="25"/>
  <c r="H276" i="25"/>
  <c r="I276" i="25"/>
  <c r="J276" i="25"/>
  <c r="K276" i="25"/>
  <c r="L276" i="25"/>
  <c r="M276" i="25"/>
  <c r="N276" i="25"/>
  <c r="O276" i="25"/>
  <c r="P276" i="25"/>
  <c r="Q276" i="25"/>
  <c r="F277" i="25"/>
  <c r="G277" i="25"/>
  <c r="H277" i="25"/>
  <c r="I277" i="25"/>
  <c r="J277" i="25"/>
  <c r="K277" i="25"/>
  <c r="L277" i="25"/>
  <c r="M277" i="25"/>
  <c r="N277" i="25"/>
  <c r="O277" i="25"/>
  <c r="P277" i="25"/>
  <c r="Q277" i="25"/>
  <c r="F278" i="25"/>
  <c r="G278" i="25"/>
  <c r="H278" i="25"/>
  <c r="I278" i="25"/>
  <c r="J278" i="25"/>
  <c r="K278" i="25"/>
  <c r="L278" i="25"/>
  <c r="M278" i="25"/>
  <c r="N278" i="25"/>
  <c r="O278" i="25"/>
  <c r="P278" i="25"/>
  <c r="Q278" i="25"/>
  <c r="F279" i="25"/>
  <c r="G279" i="25"/>
  <c r="H279" i="25"/>
  <c r="I279" i="25"/>
  <c r="J279" i="25"/>
  <c r="K279" i="25"/>
  <c r="L279" i="25"/>
  <c r="M279" i="25"/>
  <c r="N279" i="25"/>
  <c r="O279" i="25"/>
  <c r="P279" i="25"/>
  <c r="Q279" i="25"/>
  <c r="F280" i="25"/>
  <c r="G280" i="25"/>
  <c r="H280" i="25"/>
  <c r="I280" i="25"/>
  <c r="J280" i="25"/>
  <c r="K280" i="25"/>
  <c r="L280" i="25"/>
  <c r="M280" i="25"/>
  <c r="N280" i="25"/>
  <c r="O280" i="25"/>
  <c r="P280" i="25"/>
  <c r="Q280" i="25"/>
  <c r="F281" i="25"/>
  <c r="G281" i="25"/>
  <c r="H281" i="25"/>
  <c r="I281" i="25"/>
  <c r="J281" i="25"/>
  <c r="K281" i="25"/>
  <c r="L281" i="25"/>
  <c r="M281" i="25"/>
  <c r="N281" i="25"/>
  <c r="O281" i="25"/>
  <c r="P281" i="25"/>
  <c r="Q281" i="25"/>
  <c r="F282" i="25"/>
  <c r="G282" i="25"/>
  <c r="H282" i="25"/>
  <c r="I282" i="25"/>
  <c r="J282" i="25"/>
  <c r="K282" i="25"/>
  <c r="L282" i="25"/>
  <c r="M282" i="25"/>
  <c r="N282" i="25"/>
  <c r="O282" i="25"/>
  <c r="P282" i="25"/>
  <c r="Q282" i="25"/>
  <c r="F283" i="25"/>
  <c r="G283" i="25"/>
  <c r="H283" i="25"/>
  <c r="I283" i="25"/>
  <c r="J283" i="25"/>
  <c r="K283" i="25"/>
  <c r="L283" i="25"/>
  <c r="M283" i="25"/>
  <c r="N283" i="25"/>
  <c r="O283" i="25"/>
  <c r="P283" i="25"/>
  <c r="Q283" i="25"/>
  <c r="F284" i="25"/>
  <c r="G284" i="25"/>
  <c r="H284" i="25"/>
  <c r="I284" i="25"/>
  <c r="J284" i="25"/>
  <c r="K284" i="25"/>
  <c r="L284" i="25"/>
  <c r="M284" i="25"/>
  <c r="N284" i="25"/>
  <c r="O284" i="25"/>
  <c r="P284" i="25"/>
  <c r="Q284" i="25"/>
  <c r="F285" i="25"/>
  <c r="G285" i="25"/>
  <c r="H285" i="25"/>
  <c r="I285" i="25"/>
  <c r="J285" i="25"/>
  <c r="K285" i="25"/>
  <c r="L285" i="25"/>
  <c r="M285" i="25"/>
  <c r="N285" i="25"/>
  <c r="O285" i="25"/>
  <c r="P285" i="25"/>
  <c r="Q285" i="25"/>
  <c r="F286" i="25"/>
  <c r="G286" i="25"/>
  <c r="H286" i="25"/>
  <c r="I286" i="25"/>
  <c r="J286" i="25"/>
  <c r="K286" i="25"/>
  <c r="L286" i="25"/>
  <c r="M286" i="25"/>
  <c r="N286" i="25"/>
  <c r="O286" i="25"/>
  <c r="P286" i="25"/>
  <c r="Q286" i="25"/>
  <c r="F287" i="25"/>
  <c r="G287" i="25"/>
  <c r="H287" i="25"/>
  <c r="I287" i="25"/>
  <c r="J287" i="25"/>
  <c r="K287" i="25"/>
  <c r="L287" i="25"/>
  <c r="M287" i="25"/>
  <c r="N287" i="25"/>
  <c r="O287" i="25"/>
  <c r="P287" i="25"/>
  <c r="Q287" i="25"/>
  <c r="F288" i="25"/>
  <c r="G288" i="25"/>
  <c r="H288" i="25"/>
  <c r="I288" i="25"/>
  <c r="J288" i="25"/>
  <c r="K288" i="25"/>
  <c r="L288" i="25"/>
  <c r="M288" i="25"/>
  <c r="N288" i="25"/>
  <c r="O288" i="25"/>
  <c r="P288" i="25"/>
  <c r="Q288" i="25"/>
  <c r="F289" i="25"/>
  <c r="G289" i="25"/>
  <c r="H289" i="25"/>
  <c r="I289" i="25"/>
  <c r="J289" i="25"/>
  <c r="K289" i="25"/>
  <c r="L289" i="25"/>
  <c r="M289" i="25"/>
  <c r="N289" i="25"/>
  <c r="O289" i="25"/>
  <c r="P289" i="25"/>
  <c r="Q289" i="25"/>
  <c r="I7" i="24"/>
  <c r="G7" i="24" s="1"/>
  <c r="G8" i="24"/>
  <c r="G26" i="24" s="1"/>
  <c r="I8" i="24"/>
  <c r="J8" i="24"/>
  <c r="K8" i="24" s="1"/>
  <c r="I9" i="24"/>
  <c r="I10" i="24"/>
  <c r="G10" i="24" s="1"/>
  <c r="F11" i="24"/>
  <c r="H13" i="24"/>
  <c r="H17" i="24" s="1"/>
  <c r="I13" i="24"/>
  <c r="J13" i="24" s="1"/>
  <c r="K13" i="24" s="1"/>
  <c r="H14" i="24"/>
  <c r="I14" i="24"/>
  <c r="J14" i="24"/>
  <c r="K14" i="24"/>
  <c r="H15" i="24"/>
  <c r="I15" i="24"/>
  <c r="J15" i="24"/>
  <c r="K15" i="24"/>
  <c r="H16" i="24"/>
  <c r="I16" i="24"/>
  <c r="J16" i="24"/>
  <c r="K16" i="24"/>
  <c r="F17" i="24"/>
  <c r="G17" i="24"/>
  <c r="H19" i="24"/>
  <c r="I19" i="24"/>
  <c r="J19" i="24" s="1"/>
  <c r="K19" i="24" s="1"/>
  <c r="I20" i="24"/>
  <c r="J20" i="24"/>
  <c r="K20" i="24" s="1"/>
  <c r="I21" i="24"/>
  <c r="J21" i="24" s="1"/>
  <c r="K21" i="24" s="1"/>
  <c r="I22" i="24"/>
  <c r="J22" i="24"/>
  <c r="K22" i="24" s="1"/>
  <c r="F23" i="24"/>
  <c r="G23" i="24"/>
  <c r="H20" i="24" s="1"/>
  <c r="C25" i="24"/>
  <c r="D25" i="24"/>
  <c r="E25" i="24"/>
  <c r="F25" i="24"/>
  <c r="C26" i="24"/>
  <c r="D26" i="24"/>
  <c r="F26" i="24"/>
  <c r="E26" i="24" s="1"/>
  <c r="C27" i="24"/>
  <c r="D27" i="24"/>
  <c r="F27" i="24"/>
  <c r="C28" i="24"/>
  <c r="D28" i="24"/>
  <c r="E28" i="24"/>
  <c r="F28" i="24"/>
  <c r="I31" i="24"/>
  <c r="G31" i="24" s="1"/>
  <c r="I32" i="24"/>
  <c r="J32" i="24" s="1"/>
  <c r="F33" i="24"/>
  <c r="I35" i="24"/>
  <c r="J35" i="24"/>
  <c r="K35" i="24" s="1"/>
  <c r="I36" i="24"/>
  <c r="J36" i="24" s="1"/>
  <c r="K36" i="24" s="1"/>
  <c r="F37" i="24"/>
  <c r="G37" i="24"/>
  <c r="I39" i="24"/>
  <c r="J39" i="24" s="1"/>
  <c r="K39" i="24" s="1"/>
  <c r="I40" i="24"/>
  <c r="J40" i="24" s="1"/>
  <c r="K40" i="24" s="1"/>
  <c r="F41" i="24"/>
  <c r="G41" i="24"/>
  <c r="H39" i="24" s="1"/>
  <c r="C43" i="24"/>
  <c r="D43" i="24"/>
  <c r="F43" i="24"/>
  <c r="E43" i="24" s="1"/>
  <c r="G43" i="24"/>
  <c r="C44" i="24"/>
  <c r="D44" i="24"/>
  <c r="F44" i="24"/>
  <c r="F45" i="24" s="1"/>
  <c r="I47" i="24"/>
  <c r="G47" i="24" s="1"/>
  <c r="I48" i="24"/>
  <c r="G48" i="24" s="1"/>
  <c r="J48" i="24"/>
  <c r="F49" i="24"/>
  <c r="I51" i="24"/>
  <c r="J51" i="24"/>
  <c r="K51" i="24" s="1"/>
  <c r="I52" i="24"/>
  <c r="J52" i="24" s="1"/>
  <c r="K52" i="24" s="1"/>
  <c r="F53" i="24"/>
  <c r="G53" i="24"/>
  <c r="I55" i="24"/>
  <c r="J55" i="24" s="1"/>
  <c r="K55" i="24" s="1"/>
  <c r="H56" i="24"/>
  <c r="I56" i="24"/>
  <c r="J56" i="24" s="1"/>
  <c r="K56" i="24" s="1"/>
  <c r="F57" i="24"/>
  <c r="G57" i="24"/>
  <c r="H55" i="24" s="1"/>
  <c r="C59" i="24"/>
  <c r="D59" i="24"/>
  <c r="F59" i="24"/>
  <c r="E59" i="24" s="1"/>
  <c r="G59" i="24"/>
  <c r="C60" i="24"/>
  <c r="D60" i="24"/>
  <c r="F60" i="24"/>
  <c r="F61" i="24" s="1"/>
  <c r="I63" i="24"/>
  <c r="G63" i="24" s="1"/>
  <c r="F64" i="24"/>
  <c r="I66" i="24"/>
  <c r="J66" i="24"/>
  <c r="K66" i="24" s="1"/>
  <c r="K67" i="24" s="1"/>
  <c r="L66" i="24" s="1"/>
  <c r="F67" i="24"/>
  <c r="G67" i="24"/>
  <c r="H66" i="24" s="1"/>
  <c r="H67" i="24" s="1"/>
  <c r="I69" i="24"/>
  <c r="J69" i="24" s="1"/>
  <c r="K69" i="24" s="1"/>
  <c r="K70" i="24" s="1"/>
  <c r="F70" i="24"/>
  <c r="G70" i="24"/>
  <c r="H69" i="24" s="1"/>
  <c r="H70" i="24" s="1"/>
  <c r="C72" i="24"/>
  <c r="D72" i="24"/>
  <c r="F72" i="24"/>
  <c r="E72" i="24" s="1"/>
  <c r="F73" i="24"/>
  <c r="I75" i="24"/>
  <c r="G75" i="24" s="1"/>
  <c r="I76" i="24"/>
  <c r="I77" i="24"/>
  <c r="J77" i="24" s="1"/>
  <c r="I78" i="24"/>
  <c r="J78" i="24" s="1"/>
  <c r="F79" i="24"/>
  <c r="I81" i="24"/>
  <c r="J81" i="24" s="1"/>
  <c r="K81" i="24" s="1"/>
  <c r="I82" i="24"/>
  <c r="J82" i="24"/>
  <c r="K82" i="24" s="1"/>
  <c r="I83" i="24"/>
  <c r="J83" i="24" s="1"/>
  <c r="K83" i="24" s="1"/>
  <c r="I84" i="24"/>
  <c r="J84" i="24"/>
  <c r="K84" i="24" s="1"/>
  <c r="F85" i="24"/>
  <c r="G85" i="24"/>
  <c r="I87" i="24"/>
  <c r="J87" i="24" s="1"/>
  <c r="K87" i="24" s="1"/>
  <c r="I88" i="24"/>
  <c r="J88" i="24" s="1"/>
  <c r="K88" i="24" s="1"/>
  <c r="I89" i="24"/>
  <c r="J89" i="24" s="1"/>
  <c r="K89" i="24" s="1"/>
  <c r="I90" i="24"/>
  <c r="J90" i="24" s="1"/>
  <c r="K90" i="24" s="1"/>
  <c r="F91" i="24"/>
  <c r="G91" i="24"/>
  <c r="C93" i="24"/>
  <c r="D93" i="24"/>
  <c r="F93" i="24"/>
  <c r="E93" i="24" s="1"/>
  <c r="G93" i="24"/>
  <c r="C94" i="24"/>
  <c r="D94" i="24"/>
  <c r="F94" i="24"/>
  <c r="E94" i="24" s="1"/>
  <c r="C95" i="24"/>
  <c r="D95" i="24"/>
  <c r="F95" i="24"/>
  <c r="C96" i="24"/>
  <c r="D96" i="24"/>
  <c r="F96" i="24"/>
  <c r="E96" i="24" s="1"/>
  <c r="I99" i="24"/>
  <c r="G99" i="24" s="1"/>
  <c r="J99" i="24"/>
  <c r="F100" i="24"/>
  <c r="I102" i="24"/>
  <c r="J102" i="24" s="1"/>
  <c r="K102" i="24" s="1"/>
  <c r="K103" i="24" s="1"/>
  <c r="F103" i="24"/>
  <c r="G103" i="24"/>
  <c r="H102" i="24" s="1"/>
  <c r="H103" i="24" s="1"/>
  <c r="I105" i="24"/>
  <c r="J105" i="24" s="1"/>
  <c r="K105" i="24" s="1"/>
  <c r="L105" i="24"/>
  <c r="F106" i="24"/>
  <c r="G106" i="24"/>
  <c r="H105" i="24" s="1"/>
  <c r="H106" i="24" s="1"/>
  <c r="K106" i="24"/>
  <c r="C108" i="24"/>
  <c r="D108" i="24"/>
  <c r="F108" i="24"/>
  <c r="I111" i="24"/>
  <c r="F112" i="24"/>
  <c r="I114" i="24"/>
  <c r="J114" i="24" s="1"/>
  <c r="K114" i="24" s="1"/>
  <c r="K115" i="24" s="1"/>
  <c r="L114" i="24" s="1"/>
  <c r="F115" i="24"/>
  <c r="G115" i="24"/>
  <c r="H114" i="24" s="1"/>
  <c r="H115" i="24" s="1"/>
  <c r="I117" i="24"/>
  <c r="J117" i="24"/>
  <c r="K117" i="24"/>
  <c r="K118" i="24" s="1"/>
  <c r="F118" i="24"/>
  <c r="G118" i="24"/>
  <c r="H117" i="24" s="1"/>
  <c r="H118" i="24" s="1"/>
  <c r="C120" i="24"/>
  <c r="D120" i="24"/>
  <c r="E120" i="24"/>
  <c r="F120" i="24"/>
  <c r="F121" i="24"/>
  <c r="G123" i="24"/>
  <c r="I123" i="24"/>
  <c r="J123" i="24" s="1"/>
  <c r="K123" i="24" s="1"/>
  <c r="I124" i="24"/>
  <c r="G125" i="24"/>
  <c r="G140" i="24" s="1"/>
  <c r="I125" i="24"/>
  <c r="J125" i="24"/>
  <c r="K125" i="24"/>
  <c r="F126" i="24"/>
  <c r="I128" i="24"/>
  <c r="J128" i="24"/>
  <c r="K128" i="24" s="1"/>
  <c r="I129" i="24"/>
  <c r="J129" i="24"/>
  <c r="K129" i="24" s="1"/>
  <c r="I130" i="24"/>
  <c r="J130" i="24" s="1"/>
  <c r="K130" i="24" s="1"/>
  <c r="F131" i="24"/>
  <c r="G131" i="24"/>
  <c r="H129" i="24" s="1"/>
  <c r="I133" i="24"/>
  <c r="J133" i="24" s="1"/>
  <c r="K133" i="24" s="1"/>
  <c r="I134" i="24"/>
  <c r="J134" i="24"/>
  <c r="K134" i="24" s="1"/>
  <c r="I135" i="24"/>
  <c r="J135" i="24" s="1"/>
  <c r="K135" i="24" s="1"/>
  <c r="F136" i="24"/>
  <c r="G136" i="24"/>
  <c r="C138" i="24"/>
  <c r="D138" i="24"/>
  <c r="F138" i="24"/>
  <c r="E138" i="24" s="1"/>
  <c r="C139" i="24"/>
  <c r="D139" i="24"/>
  <c r="F139" i="24"/>
  <c r="C140" i="24"/>
  <c r="D140" i="24"/>
  <c r="E140" i="24"/>
  <c r="F140" i="24"/>
  <c r="I140" i="24"/>
  <c r="J140" i="24"/>
  <c r="I143" i="24"/>
  <c r="F144" i="24"/>
  <c r="I146" i="24"/>
  <c r="J146" i="24" s="1"/>
  <c r="K146" i="24" s="1"/>
  <c r="K147" i="24" s="1"/>
  <c r="L146" i="24" s="1"/>
  <c r="F147" i="24"/>
  <c r="G147" i="24"/>
  <c r="H146" i="24" s="1"/>
  <c r="H147" i="24" s="1"/>
  <c r="I149" i="24"/>
  <c r="J149" i="24" s="1"/>
  <c r="K149" i="24" s="1"/>
  <c r="K150" i="24" s="1"/>
  <c r="F150" i="24"/>
  <c r="G150" i="24"/>
  <c r="H149" i="24" s="1"/>
  <c r="H150" i="24" s="1"/>
  <c r="C152" i="24"/>
  <c r="D152" i="24"/>
  <c r="F152" i="24"/>
  <c r="F153" i="24" s="1"/>
  <c r="I155" i="24"/>
  <c r="G155" i="24" s="1"/>
  <c r="J155" i="24"/>
  <c r="I156" i="24"/>
  <c r="J156" i="24" s="1"/>
  <c r="G157" i="24"/>
  <c r="G172" i="24" s="1"/>
  <c r="I157" i="24"/>
  <c r="J157" i="24"/>
  <c r="K157" i="24"/>
  <c r="F158" i="24"/>
  <c r="I160" i="24"/>
  <c r="J160" i="24"/>
  <c r="K160" i="24" s="1"/>
  <c r="I161" i="24"/>
  <c r="J161" i="24" s="1"/>
  <c r="K161" i="24" s="1"/>
  <c r="K163" i="24" s="1"/>
  <c r="L160" i="24" s="1"/>
  <c r="I162" i="24"/>
  <c r="J162" i="24"/>
  <c r="K162" i="24" s="1"/>
  <c r="F163" i="24"/>
  <c r="G163" i="24"/>
  <c r="H160" i="24" s="1"/>
  <c r="I165" i="24"/>
  <c r="J165" i="24" s="1"/>
  <c r="K165" i="24" s="1"/>
  <c r="H166" i="24"/>
  <c r="I166" i="24"/>
  <c r="J166" i="24" s="1"/>
  <c r="K166" i="24" s="1"/>
  <c r="I167" i="24"/>
  <c r="J167" i="24" s="1"/>
  <c r="K167" i="24" s="1"/>
  <c r="F168" i="24"/>
  <c r="G168" i="24"/>
  <c r="H165" i="24" s="1"/>
  <c r="C170" i="24"/>
  <c r="D170" i="24"/>
  <c r="E170" i="24"/>
  <c r="F170" i="24"/>
  <c r="F173" i="24" s="1"/>
  <c r="C171" i="24"/>
  <c r="D171" i="24"/>
  <c r="E171" i="24"/>
  <c r="F171" i="24"/>
  <c r="C172" i="24"/>
  <c r="D172" i="24"/>
  <c r="E172" i="24"/>
  <c r="F172" i="24"/>
  <c r="I175" i="24"/>
  <c r="J175" i="24" s="1"/>
  <c r="I176" i="24"/>
  <c r="G176" i="24" s="1"/>
  <c r="I177" i="24"/>
  <c r="G177" i="24" s="1"/>
  <c r="J177" i="24"/>
  <c r="K177" i="24" s="1"/>
  <c r="F178" i="24"/>
  <c r="I180" i="24"/>
  <c r="J180" i="24" s="1"/>
  <c r="K180" i="24" s="1"/>
  <c r="I181" i="24"/>
  <c r="J181" i="24" s="1"/>
  <c r="K181" i="24" s="1"/>
  <c r="I182" i="24"/>
  <c r="J182" i="24" s="1"/>
  <c r="K182" i="24" s="1"/>
  <c r="K183" i="24" s="1"/>
  <c r="L180" i="24" s="1"/>
  <c r="F183" i="24"/>
  <c r="G183" i="24"/>
  <c r="H180" i="24" s="1"/>
  <c r="I185" i="24"/>
  <c r="J185" i="24" s="1"/>
  <c r="K185" i="24"/>
  <c r="H186" i="24"/>
  <c r="I186" i="24"/>
  <c r="J186" i="24"/>
  <c r="K186" i="24"/>
  <c r="H187" i="24"/>
  <c r="I187" i="24"/>
  <c r="J187" i="24"/>
  <c r="K187" i="24"/>
  <c r="K188" i="24" s="1"/>
  <c r="L185" i="24" s="1"/>
  <c r="F188" i="24"/>
  <c r="G188" i="24"/>
  <c r="H185" i="24" s="1"/>
  <c r="H188" i="24" s="1"/>
  <c r="C190" i="24"/>
  <c r="D190" i="24"/>
  <c r="F190" i="24"/>
  <c r="C191" i="24"/>
  <c r="D191" i="24"/>
  <c r="F191" i="24"/>
  <c r="E191" i="24" s="1"/>
  <c r="G191" i="24"/>
  <c r="C192" i="24"/>
  <c r="D192" i="24"/>
  <c r="F192" i="24"/>
  <c r="G192" i="24"/>
  <c r="I195" i="24"/>
  <c r="G195" i="24" s="1"/>
  <c r="I196" i="24"/>
  <c r="J196" i="24" s="1"/>
  <c r="F197" i="24"/>
  <c r="I199" i="24"/>
  <c r="J199" i="24" s="1"/>
  <c r="K199" i="24" s="1"/>
  <c r="I200" i="24"/>
  <c r="J200" i="24" s="1"/>
  <c r="K200" i="24" s="1"/>
  <c r="F201" i="24"/>
  <c r="G201" i="24"/>
  <c r="H199" i="24" s="1"/>
  <c r="I203" i="24"/>
  <c r="J203" i="24"/>
  <c r="K203" i="24" s="1"/>
  <c r="I204" i="24"/>
  <c r="J204" i="24"/>
  <c r="K204" i="24" s="1"/>
  <c r="F205" i="24"/>
  <c r="G205" i="24"/>
  <c r="C207" i="24"/>
  <c r="D207" i="24"/>
  <c r="E207" i="24"/>
  <c r="F207" i="24"/>
  <c r="C208" i="24"/>
  <c r="D208" i="24"/>
  <c r="F208" i="24"/>
  <c r="F209" i="24" s="1"/>
  <c r="I211" i="24"/>
  <c r="J211" i="24"/>
  <c r="K211" i="24" s="1"/>
  <c r="K212" i="24" s="1"/>
  <c r="L211" i="24" s="1"/>
  <c r="F212" i="24"/>
  <c r="G212" i="24"/>
  <c r="H211" i="24" s="1"/>
  <c r="H212" i="24" s="1"/>
  <c r="I214" i="24"/>
  <c r="J214" i="24" s="1"/>
  <c r="K214" i="24" s="1"/>
  <c r="K215" i="24" s="1"/>
  <c r="L214" i="24" s="1"/>
  <c r="F215" i="24"/>
  <c r="G215" i="24"/>
  <c r="H214" i="24" s="1"/>
  <c r="H215" i="24" s="1"/>
  <c r="I217" i="24"/>
  <c r="J217" i="24" s="1"/>
  <c r="K217" i="24" s="1"/>
  <c r="K218" i="24" s="1"/>
  <c r="L217" i="24" s="1"/>
  <c r="F218" i="24"/>
  <c r="G218" i="24"/>
  <c r="H217" i="24" s="1"/>
  <c r="H218" i="24" s="1"/>
  <c r="C220" i="24"/>
  <c r="D220" i="24"/>
  <c r="F220" i="24"/>
  <c r="G220" i="24"/>
  <c r="I223" i="24"/>
  <c r="J223" i="24" s="1"/>
  <c r="K223" i="24" s="1"/>
  <c r="I224" i="24"/>
  <c r="J224" i="24" s="1"/>
  <c r="F225" i="24"/>
  <c r="H227" i="24"/>
  <c r="I227" i="24"/>
  <c r="J227" i="24" s="1"/>
  <c r="K227" i="24" s="1"/>
  <c r="K229" i="24" s="1"/>
  <c r="L227" i="24" s="1"/>
  <c r="I228" i="24"/>
  <c r="J228" i="24"/>
  <c r="K228" i="24" s="1"/>
  <c r="F229" i="24"/>
  <c r="G229" i="24"/>
  <c r="H228" i="24" s="1"/>
  <c r="H229" i="24" s="1"/>
  <c r="H231" i="24"/>
  <c r="H233" i="24" s="1"/>
  <c r="I231" i="24"/>
  <c r="J231" i="24" s="1"/>
  <c r="K231" i="24" s="1"/>
  <c r="K233" i="24" s="1"/>
  <c r="L231" i="24" s="1"/>
  <c r="I232" i="24"/>
  <c r="J232" i="24"/>
  <c r="K232" i="24" s="1"/>
  <c r="F233" i="24"/>
  <c r="G233" i="24"/>
  <c r="H232" i="24" s="1"/>
  <c r="C235" i="24"/>
  <c r="D235" i="24"/>
  <c r="E235" i="24"/>
  <c r="F235" i="24"/>
  <c r="G235" i="24"/>
  <c r="I235" i="24"/>
  <c r="C236" i="24"/>
  <c r="D236" i="24"/>
  <c r="F236" i="24"/>
  <c r="F237" i="24"/>
  <c r="R253" i="25" l="1"/>
  <c r="R269" i="25"/>
  <c r="R237" i="25"/>
  <c r="R285" i="25"/>
  <c r="R218" i="25"/>
  <c r="R233" i="25"/>
  <c r="R229" i="25"/>
  <c r="R225" i="25"/>
  <c r="R277" i="25"/>
  <c r="R265" i="25"/>
  <c r="R261" i="25"/>
  <c r="R257" i="25"/>
  <c r="R74" i="25"/>
  <c r="R289" i="25"/>
  <c r="R281" i="25"/>
  <c r="R273" i="25"/>
  <c r="R249" i="25"/>
  <c r="R245" i="25"/>
  <c r="R241" i="25"/>
  <c r="H290" i="25"/>
  <c r="R287" i="25"/>
  <c r="R272" i="25"/>
  <c r="R271" i="25"/>
  <c r="R255" i="25"/>
  <c r="R239" i="25"/>
  <c r="G100" i="24"/>
  <c r="G108" i="24"/>
  <c r="G109" i="24" s="1"/>
  <c r="K201" i="24"/>
  <c r="L199" i="24" s="1"/>
  <c r="H201" i="24"/>
  <c r="K48" i="24"/>
  <c r="G224" i="24"/>
  <c r="G236" i="24" s="1"/>
  <c r="I236" i="24" s="1"/>
  <c r="H200" i="24"/>
  <c r="G77" i="24"/>
  <c r="G32" i="24"/>
  <c r="K32" i="24" s="1"/>
  <c r="H167" i="24"/>
  <c r="H168" i="24" s="1"/>
  <c r="L149" i="24"/>
  <c r="H128" i="24"/>
  <c r="E95" i="24"/>
  <c r="K85" i="24"/>
  <c r="L81" i="24" s="1"/>
  <c r="E60" i="24"/>
  <c r="K99" i="24"/>
  <c r="K100" i="24" s="1"/>
  <c r="E152" i="24"/>
  <c r="K131" i="24"/>
  <c r="L128" i="24" s="1"/>
  <c r="K91" i="24"/>
  <c r="L87" i="24" s="1"/>
  <c r="G78" i="24"/>
  <c r="E44" i="24"/>
  <c r="J176" i="24"/>
  <c r="K176" i="24" s="1"/>
  <c r="F97" i="24"/>
  <c r="L69" i="24"/>
  <c r="H40" i="24"/>
  <c r="G170" i="24"/>
  <c r="K205" i="24"/>
  <c r="L203" i="24" s="1"/>
  <c r="G207" i="24"/>
  <c r="E108" i="24"/>
  <c r="I108" i="24"/>
  <c r="F109" i="24"/>
  <c r="H87" i="24"/>
  <c r="H88" i="24"/>
  <c r="H90" i="24"/>
  <c r="H89" i="24"/>
  <c r="H81" i="24"/>
  <c r="H82" i="24"/>
  <c r="H83" i="24"/>
  <c r="H84" i="24"/>
  <c r="K78" i="24"/>
  <c r="R262" i="25"/>
  <c r="R246" i="25"/>
  <c r="R240" i="25"/>
  <c r="R230" i="25"/>
  <c r="O290" i="25"/>
  <c r="G221" i="24"/>
  <c r="H220" i="24" s="1"/>
  <c r="H221" i="24" s="1"/>
  <c r="E208" i="24"/>
  <c r="H204" i="24"/>
  <c r="H203" i="24"/>
  <c r="H205" i="24" s="1"/>
  <c r="H48" i="24"/>
  <c r="E220" i="24"/>
  <c r="I220" i="24"/>
  <c r="F221" i="24"/>
  <c r="J235" i="24"/>
  <c r="K235" i="24" s="1"/>
  <c r="J195" i="24"/>
  <c r="K195" i="24" s="1"/>
  <c r="F193" i="24"/>
  <c r="E192" i="24"/>
  <c r="I192" i="24"/>
  <c r="I191" i="24"/>
  <c r="J191" i="24" s="1"/>
  <c r="K191" i="24" s="1"/>
  <c r="H181" i="24"/>
  <c r="H161" i="24"/>
  <c r="H163" i="24" s="1"/>
  <c r="H162" i="24"/>
  <c r="G156" i="24"/>
  <c r="K156" i="24" s="1"/>
  <c r="K136" i="24"/>
  <c r="L133" i="24" s="1"/>
  <c r="G138" i="24"/>
  <c r="L117" i="24"/>
  <c r="L102" i="24"/>
  <c r="J75" i="24"/>
  <c r="K75" i="24" s="1"/>
  <c r="K172" i="24"/>
  <c r="K155" i="24"/>
  <c r="E139" i="24"/>
  <c r="F141" i="24"/>
  <c r="R288" i="25"/>
  <c r="R278" i="25"/>
  <c r="R256" i="25"/>
  <c r="K290" i="25"/>
  <c r="R224" i="25"/>
  <c r="G290" i="25"/>
  <c r="E190" i="24"/>
  <c r="H182" i="24"/>
  <c r="G175" i="24"/>
  <c r="K175" i="24" s="1"/>
  <c r="K178" i="24" s="1"/>
  <c r="J143" i="24"/>
  <c r="G143" i="24"/>
  <c r="G196" i="24"/>
  <c r="I172" i="24"/>
  <c r="J172" i="24" s="1"/>
  <c r="K168" i="24"/>
  <c r="L165" i="24" s="1"/>
  <c r="H133" i="24"/>
  <c r="H134" i="24"/>
  <c r="H135" i="24"/>
  <c r="H131" i="24"/>
  <c r="G124" i="24"/>
  <c r="G126" i="24" s="1"/>
  <c r="H125" i="24" s="1"/>
  <c r="J124" i="24"/>
  <c r="G111" i="24"/>
  <c r="J111" i="24"/>
  <c r="G96" i="24"/>
  <c r="H36" i="24"/>
  <c r="H35" i="24"/>
  <c r="H37" i="24" s="1"/>
  <c r="G28" i="24"/>
  <c r="R283" i="25"/>
  <c r="R268" i="25"/>
  <c r="R267" i="25"/>
  <c r="R258" i="25"/>
  <c r="R252" i="25"/>
  <c r="R251" i="25"/>
  <c r="R242" i="25"/>
  <c r="R236" i="25"/>
  <c r="R235" i="25"/>
  <c r="P290" i="25"/>
  <c r="L290" i="25"/>
  <c r="R226" i="25"/>
  <c r="N290" i="25"/>
  <c r="J290" i="25"/>
  <c r="F290" i="25"/>
  <c r="R146" i="25"/>
  <c r="J76" i="24"/>
  <c r="G76" i="24"/>
  <c r="K17" i="24"/>
  <c r="L13" i="24" s="1"/>
  <c r="R284" i="25"/>
  <c r="R274" i="25"/>
  <c r="E236" i="24"/>
  <c r="K140" i="24"/>
  <c r="H108" i="24"/>
  <c r="H109" i="24" s="1"/>
  <c r="H99" i="24"/>
  <c r="H100" i="24" s="1"/>
  <c r="G64" i="24"/>
  <c r="H63" i="24" s="1"/>
  <c r="H64" i="24" s="1"/>
  <c r="G72" i="24"/>
  <c r="E27" i="24"/>
  <c r="F29" i="24"/>
  <c r="G25" i="24"/>
  <c r="H130" i="24"/>
  <c r="I96" i="24"/>
  <c r="J96" i="24" s="1"/>
  <c r="I93" i="24"/>
  <c r="J93" i="24" s="1"/>
  <c r="K93" i="24" s="1"/>
  <c r="H52" i="24"/>
  <c r="H51" i="24"/>
  <c r="H53" i="24" s="1"/>
  <c r="H41" i="24"/>
  <c r="K41" i="24"/>
  <c r="L39" i="24" s="1"/>
  <c r="K37" i="24"/>
  <c r="L35" i="24" s="1"/>
  <c r="G33" i="24"/>
  <c r="H31" i="24" s="1"/>
  <c r="J9" i="24"/>
  <c r="G9" i="24"/>
  <c r="R282" i="25"/>
  <c r="R276" i="25"/>
  <c r="R275" i="25"/>
  <c r="R266" i="25"/>
  <c r="R260" i="25"/>
  <c r="R259" i="25"/>
  <c r="R250" i="25"/>
  <c r="R244" i="25"/>
  <c r="R243" i="25"/>
  <c r="R234" i="25"/>
  <c r="R228" i="25"/>
  <c r="R227" i="25"/>
  <c r="R223" i="25"/>
  <c r="H57" i="24"/>
  <c r="K57" i="24"/>
  <c r="L55" i="24" s="1"/>
  <c r="K53" i="24"/>
  <c r="L51" i="24" s="1"/>
  <c r="G49" i="24"/>
  <c r="H47" i="24" s="1"/>
  <c r="K23" i="24"/>
  <c r="L19" i="24" s="1"/>
  <c r="R286" i="25"/>
  <c r="R280" i="25"/>
  <c r="R279" i="25"/>
  <c r="R270" i="25"/>
  <c r="R264" i="25"/>
  <c r="R263" i="25"/>
  <c r="R254" i="25"/>
  <c r="R248" i="25"/>
  <c r="R247" i="25"/>
  <c r="R238" i="25"/>
  <c r="R232" i="25"/>
  <c r="R231" i="25"/>
  <c r="Q290" i="25"/>
  <c r="M290" i="25"/>
  <c r="R222" i="25"/>
  <c r="I290" i="25"/>
  <c r="J63" i="24"/>
  <c r="K63" i="24" s="1"/>
  <c r="K64" i="24" s="1"/>
  <c r="G60" i="24"/>
  <c r="G61" i="24" s="1"/>
  <c r="H59" i="24" s="1"/>
  <c r="I59" i="24"/>
  <c r="J59" i="24" s="1"/>
  <c r="K59" i="24" s="1"/>
  <c r="J47" i="24"/>
  <c r="K47" i="24" s="1"/>
  <c r="K49" i="24" s="1"/>
  <c r="L47" i="24" s="1"/>
  <c r="G44" i="24"/>
  <c r="I43" i="24"/>
  <c r="J43" i="24" s="1"/>
  <c r="K43" i="24" s="1"/>
  <c r="J31" i="24"/>
  <c r="K31" i="24" s="1"/>
  <c r="I26" i="24"/>
  <c r="J26" i="24" s="1"/>
  <c r="K26" i="24" s="1"/>
  <c r="H22" i="24"/>
  <c r="H21" i="24"/>
  <c r="J10" i="24"/>
  <c r="K10" i="24" s="1"/>
  <c r="J7" i="24"/>
  <c r="K7" i="24" s="1"/>
  <c r="Q65" i="22"/>
  <c r="P65" i="22"/>
  <c r="O65" i="22"/>
  <c r="N65" i="22"/>
  <c r="M65" i="22"/>
  <c r="L65" i="22"/>
  <c r="K65" i="22"/>
  <c r="J65" i="22"/>
  <c r="I65" i="22"/>
  <c r="H65" i="22"/>
  <c r="G65" i="22"/>
  <c r="F65" i="22"/>
  <c r="R65" i="22" s="1"/>
  <c r="Q64" i="22"/>
  <c r="P64" i="22"/>
  <c r="O64" i="22"/>
  <c r="N64" i="22"/>
  <c r="M64" i="22"/>
  <c r="L64" i="22"/>
  <c r="K64" i="22"/>
  <c r="J64" i="22"/>
  <c r="I64" i="22"/>
  <c r="H64" i="22"/>
  <c r="G64" i="22"/>
  <c r="F64" i="22"/>
  <c r="R64" i="22" s="1"/>
  <c r="Q63" i="22"/>
  <c r="P63" i="22"/>
  <c r="O63" i="22"/>
  <c r="N63" i="22"/>
  <c r="M63" i="22"/>
  <c r="L63" i="22"/>
  <c r="K63" i="22"/>
  <c r="J63" i="22"/>
  <c r="I63" i="22"/>
  <c r="H63" i="22"/>
  <c r="G63" i="22"/>
  <c r="F63" i="22"/>
  <c r="R63" i="22" s="1"/>
  <c r="Q62" i="22"/>
  <c r="P62" i="22"/>
  <c r="O62" i="22"/>
  <c r="N62" i="22"/>
  <c r="M62" i="22"/>
  <c r="L62" i="22"/>
  <c r="K62" i="22"/>
  <c r="J62" i="22"/>
  <c r="I62" i="22"/>
  <c r="H62" i="22"/>
  <c r="G62" i="22"/>
  <c r="F62" i="22"/>
  <c r="R62" i="22" s="1"/>
  <c r="Q61" i="22"/>
  <c r="P61" i="22"/>
  <c r="O61" i="22"/>
  <c r="N61" i="22"/>
  <c r="M61" i="22"/>
  <c r="L61" i="22"/>
  <c r="K61" i="22"/>
  <c r="J61" i="22"/>
  <c r="I61" i="22"/>
  <c r="H61" i="22"/>
  <c r="G61" i="22"/>
  <c r="F61" i="22"/>
  <c r="R61" i="22" s="1"/>
  <c r="Q60" i="22"/>
  <c r="P60" i="22"/>
  <c r="O60" i="22"/>
  <c r="N60" i="22"/>
  <c r="M60" i="22"/>
  <c r="L60" i="22"/>
  <c r="K60" i="22"/>
  <c r="J60" i="22"/>
  <c r="I60" i="22"/>
  <c r="H60" i="22"/>
  <c r="G60" i="22"/>
  <c r="F60" i="22"/>
  <c r="R60" i="22" s="1"/>
  <c r="Q59" i="22"/>
  <c r="P59" i="22"/>
  <c r="O59" i="22"/>
  <c r="N59" i="22"/>
  <c r="M59" i="22"/>
  <c r="L59" i="22"/>
  <c r="K59" i="22"/>
  <c r="J59" i="22"/>
  <c r="I59" i="22"/>
  <c r="H59" i="22"/>
  <c r="G59" i="22"/>
  <c r="F59" i="22"/>
  <c r="R59" i="22" s="1"/>
  <c r="Q58" i="22"/>
  <c r="P58" i="22"/>
  <c r="O58" i="22"/>
  <c r="N58" i="22"/>
  <c r="M58" i="22"/>
  <c r="L58" i="22"/>
  <c r="K58" i="22"/>
  <c r="J58" i="22"/>
  <c r="I58" i="22"/>
  <c r="H58" i="22"/>
  <c r="G58" i="22"/>
  <c r="F58" i="22"/>
  <c r="R58" i="22" s="1"/>
  <c r="Q57" i="22"/>
  <c r="P57" i="22"/>
  <c r="O57" i="22"/>
  <c r="N57" i="22"/>
  <c r="M57" i="22"/>
  <c r="L57" i="22"/>
  <c r="K57" i="22"/>
  <c r="J57" i="22"/>
  <c r="I57" i="22"/>
  <c r="H57" i="22"/>
  <c r="G57" i="22"/>
  <c r="F57" i="22"/>
  <c r="R57" i="22" s="1"/>
  <c r="Q56" i="22"/>
  <c r="P56" i="22"/>
  <c r="O56" i="22"/>
  <c r="N56" i="22"/>
  <c r="M56" i="22"/>
  <c r="L56" i="22"/>
  <c r="K56" i="22"/>
  <c r="J56" i="22"/>
  <c r="I56" i="22"/>
  <c r="H56" i="22"/>
  <c r="G56" i="22"/>
  <c r="F56" i="22"/>
  <c r="R56" i="22" s="1"/>
  <c r="Q55" i="22"/>
  <c r="P55" i="22"/>
  <c r="O55" i="22"/>
  <c r="N55" i="22"/>
  <c r="M55" i="22"/>
  <c r="L55" i="22"/>
  <c r="K55" i="22"/>
  <c r="J55" i="22"/>
  <c r="I55" i="22"/>
  <c r="H55" i="22"/>
  <c r="G55" i="22"/>
  <c r="F55" i="22"/>
  <c r="R55" i="22" s="1"/>
  <c r="Q54" i="22"/>
  <c r="Q66" i="22" s="1"/>
  <c r="P54" i="22"/>
  <c r="P66" i="22" s="1"/>
  <c r="O54" i="22"/>
  <c r="O66" i="22" s="1"/>
  <c r="N54" i="22"/>
  <c r="N66" i="22" s="1"/>
  <c r="M54" i="22"/>
  <c r="M66" i="22" s="1"/>
  <c r="L54" i="22"/>
  <c r="L66" i="22" s="1"/>
  <c r="K54" i="22"/>
  <c r="K66" i="22" s="1"/>
  <c r="J54" i="22"/>
  <c r="J66" i="22" s="1"/>
  <c r="I54" i="22"/>
  <c r="I66" i="22" s="1"/>
  <c r="H54" i="22"/>
  <c r="H66" i="22" s="1"/>
  <c r="G54" i="22"/>
  <c r="G66" i="22" s="1"/>
  <c r="F54" i="22"/>
  <c r="F66" i="22" s="1"/>
  <c r="Q50" i="22"/>
  <c r="P50" i="22"/>
  <c r="O50" i="22"/>
  <c r="N50" i="22"/>
  <c r="M50" i="22"/>
  <c r="L50" i="22"/>
  <c r="K50" i="22"/>
  <c r="J50" i="22"/>
  <c r="I50" i="22"/>
  <c r="H50" i="22"/>
  <c r="G50" i="22"/>
  <c r="F50" i="22"/>
  <c r="R49" i="22"/>
  <c r="R48" i="22"/>
  <c r="R47" i="22"/>
  <c r="R46" i="22"/>
  <c r="R45" i="22"/>
  <c r="R44" i="22"/>
  <c r="R43" i="22"/>
  <c r="R42" i="22"/>
  <c r="R41" i="22"/>
  <c r="R40" i="22"/>
  <c r="R39" i="22"/>
  <c r="R38" i="22"/>
  <c r="R50" i="22" s="1"/>
  <c r="Q34" i="22"/>
  <c r="P34" i="22"/>
  <c r="O34" i="22"/>
  <c r="N34" i="22"/>
  <c r="M34" i="22"/>
  <c r="L34" i="22"/>
  <c r="K34" i="22"/>
  <c r="J34" i="22"/>
  <c r="I34" i="22"/>
  <c r="H34" i="22"/>
  <c r="G34" i="22"/>
  <c r="F34" i="22"/>
  <c r="R33" i="22"/>
  <c r="R32" i="22"/>
  <c r="R31" i="22"/>
  <c r="R30" i="22"/>
  <c r="R29" i="22"/>
  <c r="R28" i="22"/>
  <c r="R27" i="22"/>
  <c r="R26" i="22"/>
  <c r="R25" i="22"/>
  <c r="R24" i="22"/>
  <c r="R23" i="22"/>
  <c r="R22" i="22"/>
  <c r="R34" i="22" s="1"/>
  <c r="Q18" i="22"/>
  <c r="P18" i="22"/>
  <c r="O18" i="22"/>
  <c r="N18" i="22"/>
  <c r="M18" i="22"/>
  <c r="L18" i="22"/>
  <c r="K18" i="22"/>
  <c r="J18" i="22"/>
  <c r="I18" i="22"/>
  <c r="H18" i="22"/>
  <c r="G18" i="22"/>
  <c r="F18" i="22"/>
  <c r="R17" i="22"/>
  <c r="R16" i="22"/>
  <c r="R15" i="22"/>
  <c r="R14" i="22"/>
  <c r="R13" i="22"/>
  <c r="R12" i="22"/>
  <c r="R11" i="22"/>
  <c r="R10" i="22"/>
  <c r="R9" i="22"/>
  <c r="R8" i="22"/>
  <c r="R7" i="22"/>
  <c r="R6" i="22"/>
  <c r="R18" i="22" s="1"/>
  <c r="G34" i="21"/>
  <c r="F34" i="21"/>
  <c r="D34" i="21"/>
  <c r="C34" i="21"/>
  <c r="G33" i="21"/>
  <c r="F33" i="21"/>
  <c r="D33" i="21"/>
  <c r="C33" i="21"/>
  <c r="G32" i="21"/>
  <c r="F32" i="21"/>
  <c r="D32" i="21"/>
  <c r="C32" i="21"/>
  <c r="G31" i="21"/>
  <c r="F31" i="21"/>
  <c r="D31" i="21"/>
  <c r="C31" i="21"/>
  <c r="G30" i="21"/>
  <c r="F30" i="21"/>
  <c r="D30" i="21"/>
  <c r="C30" i="21"/>
  <c r="G29" i="21"/>
  <c r="F29" i="21"/>
  <c r="D29" i="21"/>
  <c r="C29" i="21"/>
  <c r="G27" i="21"/>
  <c r="G35" i="21" s="1"/>
  <c r="F27" i="21"/>
  <c r="F35" i="21" s="1"/>
  <c r="G19" i="21"/>
  <c r="F19" i="21"/>
  <c r="G11" i="21"/>
  <c r="F11" i="21"/>
  <c r="Q133" i="18"/>
  <c r="P133" i="18"/>
  <c r="O133" i="18"/>
  <c r="N133" i="18"/>
  <c r="M133" i="18"/>
  <c r="L133" i="18"/>
  <c r="K133" i="18"/>
  <c r="J133" i="18"/>
  <c r="I133" i="18"/>
  <c r="H133" i="18"/>
  <c r="G133" i="18"/>
  <c r="F133" i="18"/>
  <c r="Q132" i="18"/>
  <c r="P132" i="18"/>
  <c r="O132" i="18"/>
  <c r="N132" i="18"/>
  <c r="M132" i="18"/>
  <c r="L132" i="18"/>
  <c r="K132" i="18"/>
  <c r="J132" i="18"/>
  <c r="I132" i="18"/>
  <c r="H132" i="18"/>
  <c r="G132" i="18"/>
  <c r="F132" i="18"/>
  <c r="R132" i="18" s="1"/>
  <c r="Q131" i="18"/>
  <c r="P131" i="18"/>
  <c r="O131" i="18"/>
  <c r="N131" i="18"/>
  <c r="M131" i="18"/>
  <c r="L131" i="18"/>
  <c r="K131" i="18"/>
  <c r="J131" i="18"/>
  <c r="I131" i="18"/>
  <c r="H131" i="18"/>
  <c r="G131" i="18"/>
  <c r="F131" i="18"/>
  <c r="R131" i="18" s="1"/>
  <c r="Q130" i="18"/>
  <c r="P130" i="18"/>
  <c r="O130" i="18"/>
  <c r="N130" i="18"/>
  <c r="M130" i="18"/>
  <c r="L130" i="18"/>
  <c r="K130" i="18"/>
  <c r="J130" i="18"/>
  <c r="I130" i="18"/>
  <c r="H130" i="18"/>
  <c r="G130" i="18"/>
  <c r="F130" i="18"/>
  <c r="R130" i="18" s="1"/>
  <c r="Q129" i="18"/>
  <c r="P129" i="18"/>
  <c r="O129" i="18"/>
  <c r="N129" i="18"/>
  <c r="M129" i="18"/>
  <c r="L129" i="18"/>
  <c r="K129" i="18"/>
  <c r="J129" i="18"/>
  <c r="I129" i="18"/>
  <c r="H129" i="18"/>
  <c r="G129" i="18"/>
  <c r="F129" i="18"/>
  <c r="R129" i="18" s="1"/>
  <c r="Q128" i="18"/>
  <c r="P128" i="18"/>
  <c r="O128" i="18"/>
  <c r="N128" i="18"/>
  <c r="M128" i="18"/>
  <c r="L128" i="18"/>
  <c r="K128" i="18"/>
  <c r="J128" i="18"/>
  <c r="I128" i="18"/>
  <c r="H128" i="18"/>
  <c r="G128" i="18"/>
  <c r="F128" i="18"/>
  <c r="R128" i="18" s="1"/>
  <c r="Q127" i="18"/>
  <c r="P127" i="18"/>
  <c r="O127" i="18"/>
  <c r="N127" i="18"/>
  <c r="M127" i="18"/>
  <c r="L127" i="18"/>
  <c r="K127" i="18"/>
  <c r="J127" i="18"/>
  <c r="I127" i="18"/>
  <c r="H127" i="18"/>
  <c r="G127" i="18"/>
  <c r="F127" i="18"/>
  <c r="R127" i="18" s="1"/>
  <c r="Q126" i="18"/>
  <c r="P126" i="18"/>
  <c r="O126" i="18"/>
  <c r="N126" i="18"/>
  <c r="M126" i="18"/>
  <c r="L126" i="18"/>
  <c r="K126" i="18"/>
  <c r="J126" i="18"/>
  <c r="I126" i="18"/>
  <c r="H126" i="18"/>
  <c r="G126" i="18"/>
  <c r="F126" i="18"/>
  <c r="R126" i="18" s="1"/>
  <c r="Q125" i="18"/>
  <c r="P125" i="18"/>
  <c r="O125" i="18"/>
  <c r="N125" i="18"/>
  <c r="M125" i="18"/>
  <c r="L125" i="18"/>
  <c r="K125" i="18"/>
  <c r="J125" i="18"/>
  <c r="I125" i="18"/>
  <c r="H125" i="18"/>
  <c r="G125" i="18"/>
  <c r="F125" i="18"/>
  <c r="R125" i="18" s="1"/>
  <c r="Q124" i="18"/>
  <c r="P124" i="18"/>
  <c r="O124" i="18"/>
  <c r="N124" i="18"/>
  <c r="M124" i="18"/>
  <c r="L124" i="18"/>
  <c r="K124" i="18"/>
  <c r="J124" i="18"/>
  <c r="I124" i="18"/>
  <c r="H124" i="18"/>
  <c r="G124" i="18"/>
  <c r="F124" i="18"/>
  <c r="R124" i="18" s="1"/>
  <c r="Q123" i="18"/>
  <c r="P123" i="18"/>
  <c r="O123" i="18"/>
  <c r="N123" i="18"/>
  <c r="M123" i="18"/>
  <c r="L123" i="18"/>
  <c r="K123" i="18"/>
  <c r="J123" i="18"/>
  <c r="I123" i="18"/>
  <c r="H123" i="18"/>
  <c r="G123" i="18"/>
  <c r="F123" i="18"/>
  <c r="R123" i="18" s="1"/>
  <c r="Q122" i="18"/>
  <c r="P122" i="18"/>
  <c r="O122" i="18"/>
  <c r="N122" i="18"/>
  <c r="M122" i="18"/>
  <c r="L122" i="18"/>
  <c r="K122" i="18"/>
  <c r="J122" i="18"/>
  <c r="I122" i="18"/>
  <c r="H122" i="18"/>
  <c r="G122" i="18"/>
  <c r="F122" i="18"/>
  <c r="R122" i="18" s="1"/>
  <c r="Q121" i="18"/>
  <c r="P121" i="18"/>
  <c r="O121" i="18"/>
  <c r="N121" i="18"/>
  <c r="M121" i="18"/>
  <c r="L121" i="18"/>
  <c r="K121" i="18"/>
  <c r="J121" i="18"/>
  <c r="I121" i="18"/>
  <c r="H121" i="18"/>
  <c r="G121" i="18"/>
  <c r="F121" i="18"/>
  <c r="R121" i="18" s="1"/>
  <c r="Q120" i="18"/>
  <c r="P120" i="18"/>
  <c r="O120" i="18"/>
  <c r="N120" i="18"/>
  <c r="M120" i="18"/>
  <c r="L120" i="18"/>
  <c r="K120" i="18"/>
  <c r="J120" i="18"/>
  <c r="I120" i="18"/>
  <c r="H120" i="18"/>
  <c r="G120" i="18"/>
  <c r="F120" i="18"/>
  <c r="R120" i="18" s="1"/>
  <c r="Q119" i="18"/>
  <c r="P119" i="18"/>
  <c r="O119" i="18"/>
  <c r="N119" i="18"/>
  <c r="M119" i="18"/>
  <c r="L119" i="18"/>
  <c r="K119" i="18"/>
  <c r="J119" i="18"/>
  <c r="I119" i="18"/>
  <c r="H119" i="18"/>
  <c r="G119" i="18"/>
  <c r="F119" i="18"/>
  <c r="R119" i="18" s="1"/>
  <c r="Q118" i="18"/>
  <c r="P118" i="18"/>
  <c r="O118" i="18"/>
  <c r="N118" i="18"/>
  <c r="M118" i="18"/>
  <c r="L118" i="18"/>
  <c r="K118" i="18"/>
  <c r="J118" i="18"/>
  <c r="I118" i="18"/>
  <c r="H118" i="18"/>
  <c r="G118" i="18"/>
  <c r="F118" i="18"/>
  <c r="R118" i="18" s="1"/>
  <c r="Q117" i="18"/>
  <c r="P117" i="18"/>
  <c r="O117" i="18"/>
  <c r="N117" i="18"/>
  <c r="M117" i="18"/>
  <c r="L117" i="18"/>
  <c r="K117" i="18"/>
  <c r="J117" i="18"/>
  <c r="I117" i="18"/>
  <c r="H117" i="18"/>
  <c r="G117" i="18"/>
  <c r="F117" i="18"/>
  <c r="R117" i="18" s="1"/>
  <c r="Q116" i="18"/>
  <c r="P116" i="18"/>
  <c r="O116" i="18"/>
  <c r="N116" i="18"/>
  <c r="M116" i="18"/>
  <c r="L116" i="18"/>
  <c r="K116" i="18"/>
  <c r="J116" i="18"/>
  <c r="I116" i="18"/>
  <c r="H116" i="18"/>
  <c r="G116" i="18"/>
  <c r="F116" i="18"/>
  <c r="R116" i="18" s="1"/>
  <c r="Q115" i="18"/>
  <c r="P115" i="18"/>
  <c r="O115" i="18"/>
  <c r="N115" i="18"/>
  <c r="M115" i="18"/>
  <c r="L115" i="18"/>
  <c r="K115" i="18"/>
  <c r="J115" i="18"/>
  <c r="I115" i="18"/>
  <c r="H115" i="18"/>
  <c r="G115" i="18"/>
  <c r="F115" i="18"/>
  <c r="R115" i="18" s="1"/>
  <c r="Q114" i="18"/>
  <c r="P114" i="18"/>
  <c r="O114" i="18"/>
  <c r="N114" i="18"/>
  <c r="M114" i="18"/>
  <c r="L114" i="18"/>
  <c r="K114" i="18"/>
  <c r="J114" i="18"/>
  <c r="I114" i="18"/>
  <c r="H114" i="18"/>
  <c r="G114" i="18"/>
  <c r="F114" i="18"/>
  <c r="R114" i="18" s="1"/>
  <c r="Q113" i="18"/>
  <c r="P113" i="18"/>
  <c r="O113" i="18"/>
  <c r="N113" i="18"/>
  <c r="M113" i="18"/>
  <c r="L113" i="18"/>
  <c r="K113" i="18"/>
  <c r="J113" i="18"/>
  <c r="I113" i="18"/>
  <c r="H113" i="18"/>
  <c r="G113" i="18"/>
  <c r="F113" i="18"/>
  <c r="R113" i="18" s="1"/>
  <c r="Q112" i="18"/>
  <c r="P112" i="18"/>
  <c r="O112" i="18"/>
  <c r="N112" i="18"/>
  <c r="M112" i="18"/>
  <c r="L112" i="18"/>
  <c r="K112" i="18"/>
  <c r="J112" i="18"/>
  <c r="I112" i="18"/>
  <c r="H112" i="18"/>
  <c r="G112" i="18"/>
  <c r="F112" i="18"/>
  <c r="R112" i="18" s="1"/>
  <c r="Q111" i="18"/>
  <c r="P111" i="18"/>
  <c r="O111" i="18"/>
  <c r="N111" i="18"/>
  <c r="M111" i="18"/>
  <c r="L111" i="18"/>
  <c r="K111" i="18"/>
  <c r="J111" i="18"/>
  <c r="I111" i="18"/>
  <c r="H111" i="18"/>
  <c r="G111" i="18"/>
  <c r="F111" i="18"/>
  <c r="R111" i="18" s="1"/>
  <c r="Q110" i="18"/>
  <c r="P110" i="18"/>
  <c r="O110" i="18"/>
  <c r="N110" i="18"/>
  <c r="M110" i="18"/>
  <c r="L110" i="18"/>
  <c r="K110" i="18"/>
  <c r="J110" i="18"/>
  <c r="I110" i="18"/>
  <c r="H110" i="18"/>
  <c r="G110" i="18"/>
  <c r="F110" i="18"/>
  <c r="R110" i="18" s="1"/>
  <c r="Q109" i="18"/>
  <c r="P109" i="18"/>
  <c r="O109" i="18"/>
  <c r="N109" i="18"/>
  <c r="M109" i="18"/>
  <c r="L109" i="18"/>
  <c r="K109" i="18"/>
  <c r="J109" i="18"/>
  <c r="I109" i="18"/>
  <c r="H109" i="18"/>
  <c r="G109" i="18"/>
  <c r="F109" i="18"/>
  <c r="R109" i="18" s="1"/>
  <c r="Q108" i="18"/>
  <c r="P108" i="18"/>
  <c r="O108" i="18"/>
  <c r="N108" i="18"/>
  <c r="M108" i="18"/>
  <c r="L108" i="18"/>
  <c r="K108" i="18"/>
  <c r="J108" i="18"/>
  <c r="I108" i="18"/>
  <c r="H108" i="18"/>
  <c r="G108" i="18"/>
  <c r="F108" i="18"/>
  <c r="R108" i="18" s="1"/>
  <c r="Q107" i="18"/>
  <c r="P107" i="18"/>
  <c r="O107" i="18"/>
  <c r="N107" i="18"/>
  <c r="M107" i="18"/>
  <c r="L107" i="18"/>
  <c r="K107" i="18"/>
  <c r="J107" i="18"/>
  <c r="I107" i="18"/>
  <c r="H107" i="18"/>
  <c r="G107" i="18"/>
  <c r="F107" i="18"/>
  <c r="R107" i="18" s="1"/>
  <c r="Q106" i="18"/>
  <c r="P106" i="18"/>
  <c r="O106" i="18"/>
  <c r="N106" i="18"/>
  <c r="M106" i="18"/>
  <c r="L106" i="18"/>
  <c r="K106" i="18"/>
  <c r="J106" i="18"/>
  <c r="I106" i="18"/>
  <c r="H106" i="18"/>
  <c r="G106" i="18"/>
  <c r="F106" i="18"/>
  <c r="R106" i="18" s="1"/>
  <c r="Q105" i="18"/>
  <c r="Q134" i="18" s="1"/>
  <c r="P105" i="18"/>
  <c r="P134" i="18" s="1"/>
  <c r="O105" i="18"/>
  <c r="N105" i="18"/>
  <c r="N134" i="18" s="1"/>
  <c r="M105" i="18"/>
  <c r="M134" i="18" s="1"/>
  <c r="L105" i="18"/>
  <c r="L134" i="18" s="1"/>
  <c r="K105" i="18"/>
  <c r="J105" i="18"/>
  <c r="J134" i="18" s="1"/>
  <c r="I105" i="18"/>
  <c r="I134" i="18" s="1"/>
  <c r="H105" i="18"/>
  <c r="H134" i="18" s="1"/>
  <c r="G105" i="18"/>
  <c r="F105" i="18"/>
  <c r="F134" i="18" s="1"/>
  <c r="Q101" i="18"/>
  <c r="P101" i="18"/>
  <c r="O101" i="18"/>
  <c r="N101" i="18"/>
  <c r="M101" i="18"/>
  <c r="L101" i="18"/>
  <c r="K101" i="18"/>
  <c r="J101" i="18"/>
  <c r="I101" i="18"/>
  <c r="H101" i="18"/>
  <c r="G101" i="18"/>
  <c r="F101" i="18"/>
  <c r="R100" i="18"/>
  <c r="R99" i="18"/>
  <c r="R98" i="18"/>
  <c r="R97" i="18"/>
  <c r="R96" i="18"/>
  <c r="R95" i="18"/>
  <c r="R94" i="18"/>
  <c r="R93" i="18"/>
  <c r="R92" i="18"/>
  <c r="R91" i="18"/>
  <c r="R90" i="18"/>
  <c r="R89" i="18"/>
  <c r="R88" i="18"/>
  <c r="R87" i="18"/>
  <c r="R86" i="18"/>
  <c r="R85" i="18"/>
  <c r="R84" i="18"/>
  <c r="R83" i="18"/>
  <c r="R82" i="18"/>
  <c r="R81" i="18"/>
  <c r="R80" i="18"/>
  <c r="R79" i="18"/>
  <c r="R78" i="18"/>
  <c r="R77" i="18"/>
  <c r="R76" i="18"/>
  <c r="R75" i="18"/>
  <c r="R74" i="18"/>
  <c r="R73" i="18"/>
  <c r="R72" i="18"/>
  <c r="Q68" i="18"/>
  <c r="P68" i="18"/>
  <c r="O68" i="18"/>
  <c r="N68" i="18"/>
  <c r="M68" i="18"/>
  <c r="L68" i="18"/>
  <c r="K68" i="18"/>
  <c r="J68" i="18"/>
  <c r="I68" i="18"/>
  <c r="H68" i="18"/>
  <c r="G68" i="18"/>
  <c r="F68" i="18"/>
  <c r="R67" i="18"/>
  <c r="R66" i="18"/>
  <c r="R65" i="18"/>
  <c r="R64" i="18"/>
  <c r="R63" i="18"/>
  <c r="R62" i="18"/>
  <c r="R61" i="18"/>
  <c r="R60" i="18"/>
  <c r="R59" i="18"/>
  <c r="R58" i="18"/>
  <c r="R57" i="18"/>
  <c r="R56" i="18"/>
  <c r="R55" i="18"/>
  <c r="R54" i="18"/>
  <c r="R53" i="18"/>
  <c r="R52" i="18"/>
  <c r="R51" i="18"/>
  <c r="R50" i="18"/>
  <c r="R49" i="18"/>
  <c r="R48" i="18"/>
  <c r="R47" i="18"/>
  <c r="R46" i="18"/>
  <c r="R45" i="18"/>
  <c r="R44" i="18"/>
  <c r="R43" i="18"/>
  <c r="R42" i="18"/>
  <c r="R41" i="18"/>
  <c r="R40" i="18"/>
  <c r="R39" i="18"/>
  <c r="Q35" i="18"/>
  <c r="P35" i="18"/>
  <c r="O35" i="18"/>
  <c r="N35" i="18"/>
  <c r="M35" i="18"/>
  <c r="L35" i="18"/>
  <c r="K35" i="18"/>
  <c r="J35" i="18"/>
  <c r="I35" i="18"/>
  <c r="H35" i="18"/>
  <c r="G35" i="18"/>
  <c r="F35" i="18"/>
  <c r="R34" i="18"/>
  <c r="R33" i="18"/>
  <c r="R32" i="18"/>
  <c r="R31" i="18"/>
  <c r="R30" i="18"/>
  <c r="R29" i="18"/>
  <c r="R28" i="18"/>
  <c r="R27" i="18"/>
  <c r="R26" i="18"/>
  <c r="R25" i="18"/>
  <c r="R24" i="18"/>
  <c r="R23" i="18"/>
  <c r="R22" i="18"/>
  <c r="R21" i="18"/>
  <c r="R20" i="18"/>
  <c r="R19" i="18"/>
  <c r="R18" i="18"/>
  <c r="R17" i="18"/>
  <c r="R16" i="18"/>
  <c r="R15" i="18"/>
  <c r="R14" i="18"/>
  <c r="R13" i="18"/>
  <c r="R12" i="18"/>
  <c r="R11" i="18"/>
  <c r="R10" i="18"/>
  <c r="R9" i="18"/>
  <c r="R8" i="18"/>
  <c r="R7" i="18"/>
  <c r="R6" i="18"/>
  <c r="R35" i="18" s="1"/>
  <c r="F84" i="17"/>
  <c r="E84" i="17"/>
  <c r="D84" i="17"/>
  <c r="C84" i="17"/>
  <c r="F83" i="17"/>
  <c r="E83" i="17"/>
  <c r="D83" i="17"/>
  <c r="C83" i="17"/>
  <c r="G82" i="17"/>
  <c r="F82" i="17"/>
  <c r="D82" i="17"/>
  <c r="C82" i="17"/>
  <c r="F81" i="17"/>
  <c r="D81" i="17"/>
  <c r="C81" i="17"/>
  <c r="I80" i="17"/>
  <c r="G80" i="17"/>
  <c r="K80" i="17" s="1"/>
  <c r="F80" i="17"/>
  <c r="E80" i="17"/>
  <c r="J80" i="17" s="1"/>
  <c r="D80" i="17"/>
  <c r="C80" i="17"/>
  <c r="F79" i="17"/>
  <c r="E79" i="17"/>
  <c r="D79" i="17"/>
  <c r="C79" i="17"/>
  <c r="F78" i="17"/>
  <c r="D78" i="17"/>
  <c r="C78" i="17"/>
  <c r="G77" i="17"/>
  <c r="F77" i="17"/>
  <c r="I77" i="17" s="1"/>
  <c r="D77" i="17"/>
  <c r="C77" i="17"/>
  <c r="F76" i="17"/>
  <c r="E76" i="17"/>
  <c r="D76" i="17"/>
  <c r="C76" i="17"/>
  <c r="F75" i="17"/>
  <c r="E75" i="17"/>
  <c r="D75" i="17"/>
  <c r="C75" i="17"/>
  <c r="G74" i="17"/>
  <c r="F74" i="17"/>
  <c r="I74" i="17" s="1"/>
  <c r="D74" i="17"/>
  <c r="C74" i="17"/>
  <c r="G72" i="17"/>
  <c r="H61" i="17" s="1"/>
  <c r="F72" i="17"/>
  <c r="I71" i="17"/>
  <c r="J71" i="17" s="1"/>
  <c r="K71" i="17" s="1"/>
  <c r="H71" i="17"/>
  <c r="I70" i="17"/>
  <c r="J70" i="17" s="1"/>
  <c r="K70" i="17" s="1"/>
  <c r="H70" i="17"/>
  <c r="I69" i="17"/>
  <c r="J69" i="17" s="1"/>
  <c r="K69" i="17" s="1"/>
  <c r="H69" i="17"/>
  <c r="I68" i="17"/>
  <c r="J68" i="17" s="1"/>
  <c r="K68" i="17" s="1"/>
  <c r="H68" i="17"/>
  <c r="I67" i="17"/>
  <c r="J67" i="17" s="1"/>
  <c r="K67" i="17" s="1"/>
  <c r="H67" i="17"/>
  <c r="I66" i="17"/>
  <c r="J66" i="17" s="1"/>
  <c r="K66" i="17" s="1"/>
  <c r="H66" i="17"/>
  <c r="I65" i="17"/>
  <c r="J65" i="17" s="1"/>
  <c r="K65" i="17" s="1"/>
  <c r="H65" i="17"/>
  <c r="I64" i="17"/>
  <c r="J64" i="17" s="1"/>
  <c r="K64" i="17" s="1"/>
  <c r="H64" i="17"/>
  <c r="I63" i="17"/>
  <c r="J63" i="17" s="1"/>
  <c r="K63" i="17" s="1"/>
  <c r="H63" i="17"/>
  <c r="I62" i="17"/>
  <c r="J62" i="17" s="1"/>
  <c r="K62" i="17" s="1"/>
  <c r="H62" i="17"/>
  <c r="I61" i="17"/>
  <c r="J61" i="17" s="1"/>
  <c r="K61" i="17" s="1"/>
  <c r="K72" i="17" s="1"/>
  <c r="L61" i="17" s="1"/>
  <c r="G59" i="17"/>
  <c r="F59" i="17"/>
  <c r="I58" i="17"/>
  <c r="J58" i="17" s="1"/>
  <c r="K58" i="17" s="1"/>
  <c r="I57" i="17"/>
  <c r="J57" i="17" s="1"/>
  <c r="K57" i="17" s="1"/>
  <c r="I56" i="17"/>
  <c r="J56" i="17" s="1"/>
  <c r="K56" i="17" s="1"/>
  <c r="I55" i="17"/>
  <c r="J55" i="17" s="1"/>
  <c r="K55" i="17" s="1"/>
  <c r="I54" i="17"/>
  <c r="J54" i="17" s="1"/>
  <c r="K54" i="17" s="1"/>
  <c r="I53" i="17"/>
  <c r="J53" i="17" s="1"/>
  <c r="K53" i="17" s="1"/>
  <c r="I52" i="17"/>
  <c r="J52" i="17" s="1"/>
  <c r="K52" i="17" s="1"/>
  <c r="I51" i="17"/>
  <c r="J51" i="17" s="1"/>
  <c r="K51" i="17" s="1"/>
  <c r="I50" i="17"/>
  <c r="J50" i="17" s="1"/>
  <c r="K50" i="17" s="1"/>
  <c r="J49" i="17"/>
  <c r="K49" i="17" s="1"/>
  <c r="I49" i="17"/>
  <c r="J48" i="17"/>
  <c r="K48" i="17" s="1"/>
  <c r="K59" i="17" s="1"/>
  <c r="L48" i="17" s="1"/>
  <c r="I48" i="17"/>
  <c r="F46" i="17"/>
  <c r="K45" i="17"/>
  <c r="J45" i="17"/>
  <c r="I45" i="17"/>
  <c r="G45" i="17"/>
  <c r="K44" i="17"/>
  <c r="I44" i="17"/>
  <c r="J44" i="17" s="1"/>
  <c r="G44" i="17"/>
  <c r="G83" i="17" s="1"/>
  <c r="I43" i="17"/>
  <c r="J43" i="17" s="1"/>
  <c r="K43" i="17" s="1"/>
  <c r="I42" i="17"/>
  <c r="J41" i="17"/>
  <c r="K41" i="17" s="1"/>
  <c r="I41" i="17"/>
  <c r="I40" i="17"/>
  <c r="G40" i="17" s="1"/>
  <c r="K39" i="17"/>
  <c r="J39" i="17"/>
  <c r="I39" i="17"/>
  <c r="G39" i="17"/>
  <c r="K38" i="17"/>
  <c r="I38" i="17"/>
  <c r="J38" i="17" s="1"/>
  <c r="I37" i="17"/>
  <c r="J37" i="17" s="1"/>
  <c r="K37" i="17" s="1"/>
  <c r="G37" i="17"/>
  <c r="G76" i="17" s="1"/>
  <c r="I36" i="17"/>
  <c r="K35" i="17"/>
  <c r="J35" i="17"/>
  <c r="I35" i="17"/>
  <c r="G32" i="17"/>
  <c r="F32" i="17"/>
  <c r="D32" i="17"/>
  <c r="C32" i="17"/>
  <c r="I31" i="17"/>
  <c r="G31" i="17"/>
  <c r="F31" i="17"/>
  <c r="F33" i="17" s="1"/>
  <c r="E31" i="17"/>
  <c r="J31" i="17" s="1"/>
  <c r="D31" i="17"/>
  <c r="C31" i="17"/>
  <c r="G29" i="17"/>
  <c r="F29" i="17"/>
  <c r="I28" i="17"/>
  <c r="J28" i="17" s="1"/>
  <c r="K28" i="17" s="1"/>
  <c r="K27" i="17"/>
  <c r="J27" i="17"/>
  <c r="I27" i="17"/>
  <c r="G25" i="17"/>
  <c r="F25" i="17"/>
  <c r="K24" i="17"/>
  <c r="K25" i="17" s="1"/>
  <c r="L23" i="17" s="1"/>
  <c r="J24" i="17"/>
  <c r="I24" i="17"/>
  <c r="H24" i="17"/>
  <c r="K23" i="17"/>
  <c r="I23" i="17"/>
  <c r="J23" i="17" s="1"/>
  <c r="H23" i="17"/>
  <c r="H25" i="17" s="1"/>
  <c r="F21" i="17"/>
  <c r="I20" i="17"/>
  <c r="J20" i="17" s="1"/>
  <c r="H20" i="17"/>
  <c r="G20" i="17"/>
  <c r="G21" i="17" s="1"/>
  <c r="H19" i="17" s="1"/>
  <c r="I19" i="17"/>
  <c r="J19" i="17" s="1"/>
  <c r="K19" i="17" s="1"/>
  <c r="F16" i="17"/>
  <c r="D16" i="17"/>
  <c r="C16" i="17"/>
  <c r="G14" i="17"/>
  <c r="F14" i="17"/>
  <c r="I13" i="17"/>
  <c r="J13" i="17" s="1"/>
  <c r="K13" i="17" s="1"/>
  <c r="K14" i="17" s="1"/>
  <c r="L13" i="17" s="1"/>
  <c r="H13" i="17"/>
  <c r="H14" i="17" s="1"/>
  <c r="G11" i="17"/>
  <c r="H10" i="17" s="1"/>
  <c r="H11" i="17" s="1"/>
  <c r="F11" i="17"/>
  <c r="J10" i="17"/>
  <c r="K10" i="17" s="1"/>
  <c r="K11" i="17" s="1"/>
  <c r="L10" i="17" s="1"/>
  <c r="I10" i="17"/>
  <c r="F8" i="17"/>
  <c r="J7" i="17"/>
  <c r="I7" i="17"/>
  <c r="G7" i="17"/>
  <c r="G8" i="17" s="1"/>
  <c r="J236" i="24" l="1"/>
  <c r="H183" i="24"/>
  <c r="H224" i="24"/>
  <c r="H225" i="24" s="1"/>
  <c r="J108" i="24"/>
  <c r="K108" i="24" s="1"/>
  <c r="K109" i="24" s="1"/>
  <c r="L108" i="24" s="1"/>
  <c r="G158" i="24"/>
  <c r="K33" i="24"/>
  <c r="L31" i="24" s="1"/>
  <c r="H49" i="24"/>
  <c r="K124" i="24"/>
  <c r="K126" i="24" s="1"/>
  <c r="J192" i="24"/>
  <c r="K192" i="24" s="1"/>
  <c r="L99" i="24"/>
  <c r="G95" i="24"/>
  <c r="I95" i="24" s="1"/>
  <c r="J95" i="24" s="1"/>
  <c r="K95" i="24" s="1"/>
  <c r="K77" i="24"/>
  <c r="K224" i="24"/>
  <c r="K225" i="24" s="1"/>
  <c r="G225" i="24"/>
  <c r="H223" i="24" s="1"/>
  <c r="H61" i="24"/>
  <c r="K76" i="24"/>
  <c r="K79" i="24" s="1"/>
  <c r="G94" i="24"/>
  <c r="I28" i="24"/>
  <c r="J28" i="24" s="1"/>
  <c r="K28" i="24" s="1"/>
  <c r="K111" i="24"/>
  <c r="K112" i="24" s="1"/>
  <c r="G120" i="24"/>
  <c r="G112" i="24"/>
  <c r="H111" i="24"/>
  <c r="H112" i="24" s="1"/>
  <c r="I207" i="24"/>
  <c r="J207" i="24" s="1"/>
  <c r="K207" i="24" s="1"/>
  <c r="L123" i="24"/>
  <c r="R290" i="25"/>
  <c r="H32" i="24"/>
  <c r="H33" i="24" s="1"/>
  <c r="K196" i="24"/>
  <c r="K197" i="24" s="1"/>
  <c r="L195" i="24" s="1"/>
  <c r="G208" i="24"/>
  <c r="G209" i="24" s="1"/>
  <c r="H207" i="24" s="1"/>
  <c r="H123" i="24"/>
  <c r="G45" i="24"/>
  <c r="H43" i="24" s="1"/>
  <c r="I44" i="24"/>
  <c r="J44" i="24" s="1"/>
  <c r="K44" i="24" s="1"/>
  <c r="K45" i="24" s="1"/>
  <c r="L43" i="24" s="1"/>
  <c r="G27" i="24"/>
  <c r="K9" i="24"/>
  <c r="K11" i="24" s="1"/>
  <c r="G11" i="24"/>
  <c r="H9" i="24" s="1"/>
  <c r="H124" i="24"/>
  <c r="G139" i="24"/>
  <c r="H136" i="24"/>
  <c r="G144" i="24"/>
  <c r="H143" i="24" s="1"/>
  <c r="H144" i="24" s="1"/>
  <c r="K143" i="24"/>
  <c r="K144" i="24" s="1"/>
  <c r="G152" i="24"/>
  <c r="K158" i="24"/>
  <c r="L155" i="24" s="1"/>
  <c r="K138" i="24"/>
  <c r="I138" i="24"/>
  <c r="J138" i="24" s="1"/>
  <c r="G141" i="24"/>
  <c r="H140" i="24" s="1"/>
  <c r="H156" i="24"/>
  <c r="G171" i="24"/>
  <c r="G173" i="24" s="1"/>
  <c r="H172" i="24" s="1"/>
  <c r="H85" i="24"/>
  <c r="H91" i="24"/>
  <c r="I170" i="24"/>
  <c r="J170" i="24" s="1"/>
  <c r="K170" i="24"/>
  <c r="L63" i="24"/>
  <c r="J220" i="24"/>
  <c r="K220" i="24" s="1"/>
  <c r="K221" i="24" s="1"/>
  <c r="L220" i="24" s="1"/>
  <c r="H23" i="24"/>
  <c r="H60" i="24"/>
  <c r="I60" i="24"/>
  <c r="J60" i="24" s="1"/>
  <c r="K60" i="24" s="1"/>
  <c r="K61" i="24" s="1"/>
  <c r="L59" i="24" s="1"/>
  <c r="H25" i="24"/>
  <c r="K25" i="24"/>
  <c r="I25" i="24"/>
  <c r="J25" i="24" s="1"/>
  <c r="G29" i="24"/>
  <c r="H26" i="24" s="1"/>
  <c r="G73" i="24"/>
  <c r="H72" i="24" s="1"/>
  <c r="H73" i="24" s="1"/>
  <c r="K72" i="24"/>
  <c r="K73" i="24" s="1"/>
  <c r="I72" i="24"/>
  <c r="J72" i="24" s="1"/>
  <c r="K96" i="24"/>
  <c r="G178" i="24"/>
  <c r="H175" i="24" s="1"/>
  <c r="G190" i="24"/>
  <c r="G237" i="24"/>
  <c r="H235" i="24" s="1"/>
  <c r="K236" i="24"/>
  <c r="K237" i="24" s="1"/>
  <c r="H236" i="24"/>
  <c r="G79" i="24"/>
  <c r="H76" i="24" s="1"/>
  <c r="G197" i="24"/>
  <c r="H195" i="24" s="1"/>
  <c r="R54" i="22"/>
  <c r="R66" i="22" s="1"/>
  <c r="R101" i="18"/>
  <c r="R133" i="18"/>
  <c r="G134" i="18"/>
  <c r="O134" i="18"/>
  <c r="R68" i="18"/>
  <c r="K134" i="18"/>
  <c r="R105" i="18"/>
  <c r="K21" i="17"/>
  <c r="L19" i="17" s="1"/>
  <c r="G16" i="17"/>
  <c r="H32" i="17"/>
  <c r="G36" i="17"/>
  <c r="J36" i="17"/>
  <c r="G78" i="17"/>
  <c r="G79" i="17"/>
  <c r="K40" i="17"/>
  <c r="G84" i="17"/>
  <c r="E78" i="17"/>
  <c r="I83" i="17"/>
  <c r="K20" i="17"/>
  <c r="K76" i="17"/>
  <c r="I76" i="17"/>
  <c r="J40" i="17"/>
  <c r="G42" i="17"/>
  <c r="J42" i="17"/>
  <c r="H72" i="17"/>
  <c r="I82" i="17"/>
  <c r="E82" i="17"/>
  <c r="J82" i="17" s="1"/>
  <c r="K82" i="17" s="1"/>
  <c r="H7" i="17"/>
  <c r="H8" i="17" s="1"/>
  <c r="G33" i="17"/>
  <c r="H31" i="17" s="1"/>
  <c r="K7" i="17"/>
  <c r="K8" i="17" s="1"/>
  <c r="L7" i="17" s="1"/>
  <c r="F17" i="17"/>
  <c r="E16" i="17"/>
  <c r="H21" i="17"/>
  <c r="K29" i="17"/>
  <c r="L27" i="17" s="1"/>
  <c r="H28" i="17"/>
  <c r="H27" i="17"/>
  <c r="H29" i="17" s="1"/>
  <c r="I32" i="17"/>
  <c r="E32" i="17"/>
  <c r="H58" i="17"/>
  <c r="H57" i="17"/>
  <c r="H56" i="17"/>
  <c r="H55" i="17"/>
  <c r="H54" i="17"/>
  <c r="H53" i="17"/>
  <c r="H52" i="17"/>
  <c r="H51" i="17"/>
  <c r="H50" i="17"/>
  <c r="H49" i="17"/>
  <c r="H48" i="17"/>
  <c r="H59" i="17" s="1"/>
  <c r="J76" i="17"/>
  <c r="J83" i="17"/>
  <c r="K83" i="17" s="1"/>
  <c r="F85" i="17"/>
  <c r="E74" i="17"/>
  <c r="J74" i="17" s="1"/>
  <c r="K74" i="17" s="1"/>
  <c r="E77" i="17"/>
  <c r="J77" i="17" s="1"/>
  <c r="K77" i="17" s="1"/>
  <c r="E81" i="17"/>
  <c r="K31" i="17"/>
  <c r="Q197" i="11"/>
  <c r="P197" i="11"/>
  <c r="O197" i="11"/>
  <c r="N197" i="11"/>
  <c r="M197" i="11"/>
  <c r="L197" i="11"/>
  <c r="K197" i="11"/>
  <c r="J197" i="11"/>
  <c r="I197" i="11"/>
  <c r="H197" i="11"/>
  <c r="G197" i="11"/>
  <c r="F197" i="11"/>
  <c r="Q196" i="11"/>
  <c r="P196" i="11"/>
  <c r="O196" i="11"/>
  <c r="N196" i="11"/>
  <c r="M196" i="11"/>
  <c r="L196" i="11"/>
  <c r="K196" i="11"/>
  <c r="J196" i="11"/>
  <c r="I196" i="11"/>
  <c r="H196" i="11"/>
  <c r="G196" i="11"/>
  <c r="F196" i="11"/>
  <c r="Q195" i="11"/>
  <c r="P195" i="11"/>
  <c r="O195" i="11"/>
  <c r="N195" i="11"/>
  <c r="M195" i="11"/>
  <c r="L195" i="11"/>
  <c r="K195" i="11"/>
  <c r="J195" i="11"/>
  <c r="I195" i="11"/>
  <c r="H195" i="11"/>
  <c r="G195" i="11"/>
  <c r="F195" i="11"/>
  <c r="Q194" i="11"/>
  <c r="P194" i="11"/>
  <c r="O194" i="11"/>
  <c r="N194" i="11"/>
  <c r="M194" i="11"/>
  <c r="L194" i="11"/>
  <c r="K194" i="11"/>
  <c r="J194" i="11"/>
  <c r="I194" i="11"/>
  <c r="H194" i="11"/>
  <c r="G194" i="11"/>
  <c r="F194" i="11"/>
  <c r="Q193" i="11"/>
  <c r="P193" i="11"/>
  <c r="O193" i="11"/>
  <c r="N193" i="11"/>
  <c r="M193" i="11"/>
  <c r="L193" i="11"/>
  <c r="K193" i="11"/>
  <c r="J193" i="11"/>
  <c r="I193" i="11"/>
  <c r="H193" i="11"/>
  <c r="G193" i="11"/>
  <c r="F193" i="11"/>
  <c r="Q192" i="11"/>
  <c r="P192" i="11"/>
  <c r="O192" i="11"/>
  <c r="N192" i="11"/>
  <c r="M192" i="11"/>
  <c r="L192" i="11"/>
  <c r="K192" i="11"/>
  <c r="J192" i="11"/>
  <c r="I192" i="11"/>
  <c r="H192" i="11"/>
  <c r="G192" i="11"/>
  <c r="F192" i="11"/>
  <c r="Q191" i="11"/>
  <c r="P191" i="11"/>
  <c r="O191" i="11"/>
  <c r="N191" i="11"/>
  <c r="M191" i="11"/>
  <c r="L191" i="11"/>
  <c r="K191" i="11"/>
  <c r="J191" i="11"/>
  <c r="I191" i="11"/>
  <c r="H191" i="11"/>
  <c r="G191" i="11"/>
  <c r="F191" i="11"/>
  <c r="Q190" i="11"/>
  <c r="P190" i="11"/>
  <c r="O190" i="11"/>
  <c r="N190" i="11"/>
  <c r="M190" i="11"/>
  <c r="L190" i="11"/>
  <c r="K190" i="11"/>
  <c r="J190" i="11"/>
  <c r="I190" i="11"/>
  <c r="H190" i="11"/>
  <c r="G190" i="11"/>
  <c r="F190" i="11"/>
  <c r="Q189" i="11"/>
  <c r="P189" i="11"/>
  <c r="O189" i="11"/>
  <c r="N189" i="11"/>
  <c r="M189" i="11"/>
  <c r="L189" i="11"/>
  <c r="K189" i="11"/>
  <c r="J189" i="11"/>
  <c r="I189" i="11"/>
  <c r="H189" i="11"/>
  <c r="G189" i="11"/>
  <c r="F189" i="11"/>
  <c r="Q188" i="11"/>
  <c r="P188" i="11"/>
  <c r="O188" i="11"/>
  <c r="N188" i="11"/>
  <c r="M188" i="11"/>
  <c r="L188" i="11"/>
  <c r="K188" i="11"/>
  <c r="J188" i="11"/>
  <c r="I188" i="11"/>
  <c r="H188" i="11"/>
  <c r="G188" i="11"/>
  <c r="F188" i="11"/>
  <c r="Q187" i="11"/>
  <c r="P187" i="11"/>
  <c r="O187" i="11"/>
  <c r="N187" i="11"/>
  <c r="M187" i="11"/>
  <c r="L187" i="11"/>
  <c r="K187" i="11"/>
  <c r="J187" i="11"/>
  <c r="I187" i="11"/>
  <c r="H187" i="11"/>
  <c r="G187" i="11"/>
  <c r="F187" i="11"/>
  <c r="Q186" i="11"/>
  <c r="P186" i="11"/>
  <c r="O186" i="11"/>
  <c r="N186" i="11"/>
  <c r="M186" i="11"/>
  <c r="L186" i="11"/>
  <c r="K186" i="11"/>
  <c r="J186" i="11"/>
  <c r="I186" i="11"/>
  <c r="H186" i="11"/>
  <c r="G186" i="11"/>
  <c r="F186" i="11"/>
  <c r="Q185" i="11"/>
  <c r="P185" i="11"/>
  <c r="O185" i="11"/>
  <c r="N185" i="11"/>
  <c r="M185" i="11"/>
  <c r="L185" i="11"/>
  <c r="K185" i="11"/>
  <c r="J185" i="11"/>
  <c r="I185" i="11"/>
  <c r="H185" i="11"/>
  <c r="G185" i="11"/>
  <c r="F185" i="11"/>
  <c r="Q184" i="11"/>
  <c r="P184" i="11"/>
  <c r="O184" i="11"/>
  <c r="N184" i="11"/>
  <c r="M184" i="11"/>
  <c r="L184" i="11"/>
  <c r="K184" i="11"/>
  <c r="J184" i="11"/>
  <c r="I184" i="11"/>
  <c r="H184" i="11"/>
  <c r="G184" i="11"/>
  <c r="F184" i="11"/>
  <c r="Q183" i="11"/>
  <c r="P183" i="11"/>
  <c r="O183" i="11"/>
  <c r="N183" i="11"/>
  <c r="M183" i="11"/>
  <c r="L183" i="11"/>
  <c r="K183" i="11"/>
  <c r="J183" i="11"/>
  <c r="I183" i="11"/>
  <c r="H183" i="11"/>
  <c r="G183" i="11"/>
  <c r="F183" i="11"/>
  <c r="Q182" i="11"/>
  <c r="P182" i="11"/>
  <c r="O182" i="11"/>
  <c r="N182" i="11"/>
  <c r="M182" i="11"/>
  <c r="L182" i="11"/>
  <c r="K182" i="11"/>
  <c r="J182" i="11"/>
  <c r="I182" i="11"/>
  <c r="H182" i="11"/>
  <c r="G182" i="11"/>
  <c r="F182" i="11"/>
  <c r="Q181" i="11"/>
  <c r="P181" i="11"/>
  <c r="O181" i="11"/>
  <c r="N181" i="11"/>
  <c r="M181" i="11"/>
  <c r="L181" i="11"/>
  <c r="K181" i="11"/>
  <c r="J181" i="11"/>
  <c r="I181" i="11"/>
  <c r="H181" i="11"/>
  <c r="G181" i="11"/>
  <c r="F181" i="11"/>
  <c r="Q180" i="11"/>
  <c r="P180" i="11"/>
  <c r="O180" i="11"/>
  <c r="N180" i="11"/>
  <c r="M180" i="11"/>
  <c r="L180" i="11"/>
  <c r="K180" i="11"/>
  <c r="J180" i="11"/>
  <c r="I180" i="11"/>
  <c r="H180" i="11"/>
  <c r="G180" i="11"/>
  <c r="F180" i="11"/>
  <c r="Q179" i="11"/>
  <c r="P179" i="11"/>
  <c r="O179" i="11"/>
  <c r="N179" i="11"/>
  <c r="M179" i="11"/>
  <c r="L179" i="11"/>
  <c r="K179" i="11"/>
  <c r="J179" i="11"/>
  <c r="I179" i="11"/>
  <c r="H179" i="11"/>
  <c r="G179" i="11"/>
  <c r="F179" i="11"/>
  <c r="Q178" i="11"/>
  <c r="P178" i="11"/>
  <c r="O178" i="11"/>
  <c r="N178" i="11"/>
  <c r="M178" i="11"/>
  <c r="L178" i="11"/>
  <c r="K178" i="11"/>
  <c r="J178" i="11"/>
  <c r="I178" i="11"/>
  <c r="H178" i="11"/>
  <c r="G178" i="11"/>
  <c r="F178" i="11"/>
  <c r="Q177" i="11"/>
  <c r="P177" i="11"/>
  <c r="O177" i="11"/>
  <c r="N177" i="11"/>
  <c r="M177" i="11"/>
  <c r="L177" i="11"/>
  <c r="K177" i="11"/>
  <c r="J177" i="11"/>
  <c r="I177" i="11"/>
  <c r="H177" i="11"/>
  <c r="G177" i="11"/>
  <c r="F177" i="11"/>
  <c r="Q176" i="11"/>
  <c r="P176" i="11"/>
  <c r="O176" i="11"/>
  <c r="N176" i="11"/>
  <c r="M176" i="11"/>
  <c r="L176" i="11"/>
  <c r="K176" i="11"/>
  <c r="J176" i="11"/>
  <c r="I176" i="11"/>
  <c r="H176" i="11"/>
  <c r="G176" i="11"/>
  <c r="F176" i="11"/>
  <c r="Q175" i="11"/>
  <c r="P175" i="11"/>
  <c r="O175" i="11"/>
  <c r="N175" i="11"/>
  <c r="M175" i="11"/>
  <c r="L175" i="11"/>
  <c r="K175" i="11"/>
  <c r="J175" i="11"/>
  <c r="I175" i="11"/>
  <c r="H175" i="11"/>
  <c r="G175" i="11"/>
  <c r="F175" i="11"/>
  <c r="Q174" i="11"/>
  <c r="P174" i="11"/>
  <c r="O174" i="11"/>
  <c r="N174" i="11"/>
  <c r="M174" i="11"/>
  <c r="L174" i="11"/>
  <c r="K174" i="11"/>
  <c r="J174" i="11"/>
  <c r="I174" i="11"/>
  <c r="H174" i="11"/>
  <c r="G174" i="11"/>
  <c r="F174" i="11"/>
  <c r="Q173" i="11"/>
  <c r="P173" i="11"/>
  <c r="O173" i="11"/>
  <c r="N173" i="11"/>
  <c r="M173" i="11"/>
  <c r="L173" i="11"/>
  <c r="K173" i="11"/>
  <c r="J173" i="11"/>
  <c r="I173" i="11"/>
  <c r="H173" i="11"/>
  <c r="G173" i="11"/>
  <c r="F173" i="11"/>
  <c r="Q172" i="11"/>
  <c r="P172" i="11"/>
  <c r="O172" i="11"/>
  <c r="N172" i="11"/>
  <c r="M172" i="11"/>
  <c r="L172" i="11"/>
  <c r="K172" i="11"/>
  <c r="J172" i="11"/>
  <c r="I172" i="11"/>
  <c r="H172" i="11"/>
  <c r="G172" i="11"/>
  <c r="F172" i="11"/>
  <c r="Q171" i="11"/>
  <c r="P171" i="11"/>
  <c r="O171" i="11"/>
  <c r="N171" i="11"/>
  <c r="M171" i="11"/>
  <c r="L171" i="11"/>
  <c r="K171" i="11"/>
  <c r="J171" i="11"/>
  <c r="I171" i="11"/>
  <c r="H171" i="11"/>
  <c r="G171" i="11"/>
  <c r="F171" i="11"/>
  <c r="Q170" i="11"/>
  <c r="P170" i="11"/>
  <c r="O170" i="11"/>
  <c r="N170" i="11"/>
  <c r="M170" i="11"/>
  <c r="L170" i="11"/>
  <c r="K170" i="11"/>
  <c r="J170" i="11"/>
  <c r="I170" i="11"/>
  <c r="H170" i="11"/>
  <c r="G170" i="11"/>
  <c r="F170" i="11"/>
  <c r="Q169" i="11"/>
  <c r="P169" i="11"/>
  <c r="O169" i="11"/>
  <c r="N169" i="11"/>
  <c r="M169" i="11"/>
  <c r="L169" i="11"/>
  <c r="K169" i="11"/>
  <c r="J169" i="11"/>
  <c r="I169" i="11"/>
  <c r="H169" i="11"/>
  <c r="G169" i="11"/>
  <c r="F169" i="11"/>
  <c r="Q168" i="11"/>
  <c r="P168" i="11"/>
  <c r="O168" i="11"/>
  <c r="N168" i="11"/>
  <c r="M168" i="11"/>
  <c r="L168" i="11"/>
  <c r="K168" i="11"/>
  <c r="J168" i="11"/>
  <c r="I168" i="11"/>
  <c r="H168" i="11"/>
  <c r="G168" i="11"/>
  <c r="F168" i="11"/>
  <c r="Q167" i="11"/>
  <c r="P167" i="11"/>
  <c r="O167" i="11"/>
  <c r="N167" i="11"/>
  <c r="M167" i="11"/>
  <c r="L167" i="11"/>
  <c r="K167" i="11"/>
  <c r="J167" i="11"/>
  <c r="I167" i="11"/>
  <c r="H167" i="11"/>
  <c r="G167" i="11"/>
  <c r="F167" i="11"/>
  <c r="Q166" i="11"/>
  <c r="P166" i="11"/>
  <c r="O166" i="11"/>
  <c r="N166" i="11"/>
  <c r="M166" i="11"/>
  <c r="L166" i="11"/>
  <c r="K166" i="11"/>
  <c r="J166" i="11"/>
  <c r="I166" i="11"/>
  <c r="H166" i="11"/>
  <c r="G166" i="11"/>
  <c r="F166" i="11"/>
  <c r="Q165" i="11"/>
  <c r="P165" i="11"/>
  <c r="O165" i="11"/>
  <c r="N165" i="11"/>
  <c r="M165" i="11"/>
  <c r="L165" i="11"/>
  <c r="K165" i="11"/>
  <c r="J165" i="11"/>
  <c r="I165" i="11"/>
  <c r="H165" i="11"/>
  <c r="G165" i="11"/>
  <c r="F165" i="11"/>
  <c r="Q164" i="11"/>
  <c r="P164" i="11"/>
  <c r="O164" i="11"/>
  <c r="N164" i="11"/>
  <c r="M164" i="11"/>
  <c r="L164" i="11"/>
  <c r="K164" i="11"/>
  <c r="J164" i="11"/>
  <c r="I164" i="11"/>
  <c r="H164" i="11"/>
  <c r="G164" i="11"/>
  <c r="F164" i="11"/>
  <c r="Q163" i="11"/>
  <c r="P163" i="11"/>
  <c r="O163" i="11"/>
  <c r="N163" i="11"/>
  <c r="M163" i="11"/>
  <c r="L163" i="11"/>
  <c r="K163" i="11"/>
  <c r="J163" i="11"/>
  <c r="I163" i="11"/>
  <c r="H163" i="11"/>
  <c r="G163" i="11"/>
  <c r="F163" i="11"/>
  <c r="Q162" i="11"/>
  <c r="P162" i="11"/>
  <c r="O162" i="11"/>
  <c r="N162" i="11"/>
  <c r="M162" i="11"/>
  <c r="L162" i="11"/>
  <c r="K162" i="11"/>
  <c r="J162" i="11"/>
  <c r="I162" i="11"/>
  <c r="H162" i="11"/>
  <c r="G162" i="11"/>
  <c r="F162" i="11"/>
  <c r="Q161" i="11"/>
  <c r="P161" i="11"/>
  <c r="O161" i="11"/>
  <c r="N161" i="11"/>
  <c r="M161" i="11"/>
  <c r="L161" i="11"/>
  <c r="K161" i="11"/>
  <c r="J161" i="11"/>
  <c r="I161" i="11"/>
  <c r="H161" i="11"/>
  <c r="G161" i="11"/>
  <c r="F161" i="11"/>
  <c r="Q160" i="11"/>
  <c r="P160" i="11"/>
  <c r="O160" i="11"/>
  <c r="N160" i="11"/>
  <c r="M160" i="11"/>
  <c r="L160" i="11"/>
  <c r="K160" i="11"/>
  <c r="J160" i="11"/>
  <c r="I160" i="11"/>
  <c r="H160" i="11"/>
  <c r="G160" i="11"/>
  <c r="F160" i="11"/>
  <c r="Q159" i="11"/>
  <c r="P159" i="11"/>
  <c r="O159" i="11"/>
  <c r="N159" i="11"/>
  <c r="M159" i="11"/>
  <c r="L159" i="11"/>
  <c r="K159" i="11"/>
  <c r="J159" i="11"/>
  <c r="I159" i="11"/>
  <c r="H159" i="11"/>
  <c r="G159" i="11"/>
  <c r="F159" i="11"/>
  <c r="Q158" i="11"/>
  <c r="P158" i="11"/>
  <c r="O158" i="11"/>
  <c r="N158" i="11"/>
  <c r="M158" i="11"/>
  <c r="L158" i="11"/>
  <c r="K158" i="11"/>
  <c r="J158" i="11"/>
  <c r="I158" i="11"/>
  <c r="H158" i="11"/>
  <c r="G158" i="11"/>
  <c r="F158" i="11"/>
  <c r="Q157" i="11"/>
  <c r="P157" i="11"/>
  <c r="O157" i="11"/>
  <c r="N157" i="11"/>
  <c r="M157" i="11"/>
  <c r="L157" i="11"/>
  <c r="K157" i="11"/>
  <c r="J157" i="11"/>
  <c r="I157" i="11"/>
  <c r="H157" i="11"/>
  <c r="G157" i="11"/>
  <c r="F157" i="11"/>
  <c r="Q156" i="11"/>
  <c r="P156" i="11"/>
  <c r="O156" i="11"/>
  <c r="N156" i="11"/>
  <c r="M156" i="11"/>
  <c r="L156" i="11"/>
  <c r="K156" i="11"/>
  <c r="J156" i="11"/>
  <c r="I156" i="11"/>
  <c r="H156" i="11"/>
  <c r="G156" i="11"/>
  <c r="F156" i="11"/>
  <c r="Q155" i="11"/>
  <c r="P155" i="11"/>
  <c r="O155" i="11"/>
  <c r="N155" i="11"/>
  <c r="M155" i="11"/>
  <c r="L155" i="11"/>
  <c r="K155" i="11"/>
  <c r="J155" i="11"/>
  <c r="I155" i="11"/>
  <c r="H155" i="11"/>
  <c r="G155" i="11"/>
  <c r="F155" i="11"/>
  <c r="Q154" i="11"/>
  <c r="P154" i="11"/>
  <c r="O154" i="11"/>
  <c r="N154" i="11"/>
  <c r="M154" i="11"/>
  <c r="L154" i="11"/>
  <c r="K154" i="11"/>
  <c r="J154" i="11"/>
  <c r="I154" i="11"/>
  <c r="H154" i="11"/>
  <c r="G154" i="11"/>
  <c r="F154" i="11"/>
  <c r="Q153" i="11"/>
  <c r="P153" i="11"/>
  <c r="P198" i="11" s="1"/>
  <c r="O153" i="11"/>
  <c r="N153" i="11"/>
  <c r="M153" i="11"/>
  <c r="L153" i="11"/>
  <c r="L198" i="11" s="1"/>
  <c r="K153" i="11"/>
  <c r="J153" i="11"/>
  <c r="I153" i="11"/>
  <c r="H153" i="11"/>
  <c r="H198" i="11" s="1"/>
  <c r="G153" i="11"/>
  <c r="F153" i="11"/>
  <c r="Q149" i="11"/>
  <c r="P149" i="11"/>
  <c r="O149" i="11"/>
  <c r="N149" i="11"/>
  <c r="M149" i="11"/>
  <c r="L149" i="11"/>
  <c r="K149" i="11"/>
  <c r="J149" i="11"/>
  <c r="I149" i="11"/>
  <c r="H149" i="11"/>
  <c r="G149" i="11"/>
  <c r="F149" i="11"/>
  <c r="R148" i="11"/>
  <c r="R147" i="11"/>
  <c r="R146" i="11"/>
  <c r="R145" i="11"/>
  <c r="R144" i="11"/>
  <c r="R143" i="11"/>
  <c r="R142" i="11"/>
  <c r="R141" i="11"/>
  <c r="R140" i="11"/>
  <c r="R139" i="11"/>
  <c r="R138" i="11"/>
  <c r="R137" i="11"/>
  <c r="R136" i="11"/>
  <c r="R135" i="11"/>
  <c r="R134" i="11"/>
  <c r="R133" i="11"/>
  <c r="R132" i="11"/>
  <c r="R131" i="11"/>
  <c r="R130" i="11"/>
  <c r="R129" i="11"/>
  <c r="R128" i="11"/>
  <c r="R127" i="11"/>
  <c r="R126" i="11"/>
  <c r="R125" i="11"/>
  <c r="R124" i="11"/>
  <c r="R123" i="11"/>
  <c r="R122" i="11"/>
  <c r="R121" i="11"/>
  <c r="R120" i="11"/>
  <c r="R119" i="11"/>
  <c r="R118" i="11"/>
  <c r="R117" i="11"/>
  <c r="R116" i="11"/>
  <c r="R115" i="11"/>
  <c r="R114" i="11"/>
  <c r="R113" i="11"/>
  <c r="R112" i="11"/>
  <c r="R111" i="11"/>
  <c r="R110" i="11"/>
  <c r="R109" i="11"/>
  <c r="R108" i="11"/>
  <c r="R107" i="11"/>
  <c r="R106" i="11"/>
  <c r="R105" i="11"/>
  <c r="R104" i="11"/>
  <c r="Q100" i="11"/>
  <c r="P100" i="11"/>
  <c r="O100" i="11"/>
  <c r="N100" i="11"/>
  <c r="M100" i="11"/>
  <c r="L100" i="11"/>
  <c r="K100" i="11"/>
  <c r="J100" i="11"/>
  <c r="I100" i="11"/>
  <c r="H100" i="11"/>
  <c r="G100" i="11"/>
  <c r="F100" i="11"/>
  <c r="R99" i="11"/>
  <c r="R98" i="11"/>
  <c r="R97" i="11"/>
  <c r="R96" i="11"/>
  <c r="R95" i="11"/>
  <c r="R94" i="11"/>
  <c r="R93" i="11"/>
  <c r="R92" i="11"/>
  <c r="R91" i="11"/>
  <c r="R90" i="11"/>
  <c r="R89" i="11"/>
  <c r="R88" i="11"/>
  <c r="R87" i="11"/>
  <c r="R86" i="11"/>
  <c r="R85" i="11"/>
  <c r="R84" i="11"/>
  <c r="R83" i="11"/>
  <c r="R82" i="11"/>
  <c r="R81" i="11"/>
  <c r="R80" i="11"/>
  <c r="R79" i="11"/>
  <c r="R78" i="11"/>
  <c r="R77" i="11"/>
  <c r="R76" i="11"/>
  <c r="R75" i="11"/>
  <c r="R74" i="11"/>
  <c r="R73" i="11"/>
  <c r="R72" i="11"/>
  <c r="R71" i="11"/>
  <c r="R70" i="11"/>
  <c r="R69" i="11"/>
  <c r="R68" i="11"/>
  <c r="R67" i="11"/>
  <c r="R66" i="11"/>
  <c r="R65" i="11"/>
  <c r="R64" i="11"/>
  <c r="R63" i="11"/>
  <c r="R62" i="11"/>
  <c r="R61" i="11"/>
  <c r="R60" i="11"/>
  <c r="R59" i="11"/>
  <c r="R58" i="11"/>
  <c r="R57" i="11"/>
  <c r="R56" i="11"/>
  <c r="R55" i="11"/>
  <c r="Q51" i="11"/>
  <c r="P51" i="11"/>
  <c r="O51" i="11"/>
  <c r="N51" i="11"/>
  <c r="M51" i="11"/>
  <c r="L51" i="11"/>
  <c r="K51" i="11"/>
  <c r="J51" i="11"/>
  <c r="I51" i="11"/>
  <c r="H51" i="11"/>
  <c r="G51" i="11"/>
  <c r="F51" i="11"/>
  <c r="R50" i="11"/>
  <c r="R49" i="11"/>
  <c r="R48" i="11"/>
  <c r="R47" i="11"/>
  <c r="R46" i="11"/>
  <c r="R45" i="11"/>
  <c r="R44" i="11"/>
  <c r="R43" i="11"/>
  <c r="R42" i="11"/>
  <c r="R41" i="11"/>
  <c r="R40" i="11"/>
  <c r="R39" i="11"/>
  <c r="R38" i="11"/>
  <c r="R37" i="11"/>
  <c r="R36" i="11"/>
  <c r="R35" i="11"/>
  <c r="R34" i="11"/>
  <c r="R33" i="11"/>
  <c r="R32" i="11"/>
  <c r="R31" i="11"/>
  <c r="R30" i="11"/>
  <c r="R29" i="11"/>
  <c r="R28" i="11"/>
  <c r="R27" i="11"/>
  <c r="R26" i="11"/>
  <c r="R25" i="11"/>
  <c r="R24" i="11"/>
  <c r="R23" i="11"/>
  <c r="R22" i="11"/>
  <c r="R21" i="11"/>
  <c r="R20" i="11"/>
  <c r="R19" i="11"/>
  <c r="R18" i="11"/>
  <c r="R17" i="11"/>
  <c r="R16" i="11"/>
  <c r="R15" i="11"/>
  <c r="R14" i="11"/>
  <c r="R13" i="11"/>
  <c r="R12" i="11"/>
  <c r="R11" i="11"/>
  <c r="R10" i="11"/>
  <c r="R9" i="11"/>
  <c r="R8" i="11"/>
  <c r="R7" i="11"/>
  <c r="R6" i="11"/>
  <c r="G172" i="10"/>
  <c r="F172" i="10"/>
  <c r="D172" i="10"/>
  <c r="C172" i="10"/>
  <c r="G170" i="10"/>
  <c r="H169" i="10" s="1"/>
  <c r="H170" i="10" s="1"/>
  <c r="F170" i="10"/>
  <c r="I169" i="10"/>
  <c r="J169" i="10" s="1"/>
  <c r="K169" i="10" s="1"/>
  <c r="K170" i="10" s="1"/>
  <c r="G167" i="10"/>
  <c r="H166" i="10" s="1"/>
  <c r="H167" i="10" s="1"/>
  <c r="F167" i="10"/>
  <c r="I166" i="10"/>
  <c r="J166" i="10" s="1"/>
  <c r="K166" i="10" s="1"/>
  <c r="K167" i="10" s="1"/>
  <c r="G164" i="10"/>
  <c r="H163" i="10" s="1"/>
  <c r="H164" i="10" s="1"/>
  <c r="F164" i="10"/>
  <c r="I163" i="10"/>
  <c r="J163" i="10" s="1"/>
  <c r="K163" i="10" s="1"/>
  <c r="K164" i="10" s="1"/>
  <c r="F160" i="10"/>
  <c r="D160" i="10"/>
  <c r="C160" i="10"/>
  <c r="G158" i="10"/>
  <c r="H157" i="10" s="1"/>
  <c r="H158" i="10" s="1"/>
  <c r="F158" i="10"/>
  <c r="I157" i="10"/>
  <c r="J157" i="10" s="1"/>
  <c r="K157" i="10" s="1"/>
  <c r="K158" i="10" s="1"/>
  <c r="G155" i="10"/>
  <c r="H154" i="10" s="1"/>
  <c r="H155" i="10" s="1"/>
  <c r="F155" i="10"/>
  <c r="I154" i="10"/>
  <c r="J154" i="10" s="1"/>
  <c r="K154" i="10" s="1"/>
  <c r="K155" i="10" s="1"/>
  <c r="F152" i="10"/>
  <c r="I151" i="10"/>
  <c r="G151" i="10" s="1"/>
  <c r="F148" i="10"/>
  <c r="E148" i="10" s="1"/>
  <c r="D148" i="10"/>
  <c r="C148" i="10"/>
  <c r="F147" i="10"/>
  <c r="D147" i="10"/>
  <c r="C147" i="10"/>
  <c r="G145" i="10"/>
  <c r="H144" i="10" s="1"/>
  <c r="F145" i="10"/>
  <c r="I144" i="10"/>
  <c r="J144" i="10" s="1"/>
  <c r="K144" i="10" s="1"/>
  <c r="I143" i="10"/>
  <c r="J143" i="10" s="1"/>
  <c r="K143" i="10" s="1"/>
  <c r="G141" i="10"/>
  <c r="H139" i="10" s="1"/>
  <c r="F141" i="10"/>
  <c r="I140" i="10"/>
  <c r="J140" i="10" s="1"/>
  <c r="K140" i="10" s="1"/>
  <c r="I139" i="10"/>
  <c r="J139" i="10" s="1"/>
  <c r="K139" i="10" s="1"/>
  <c r="F137" i="10"/>
  <c r="I136" i="10"/>
  <c r="I135" i="10"/>
  <c r="J135" i="10" s="1"/>
  <c r="F132" i="10"/>
  <c r="F133" i="10" s="1"/>
  <c r="D132" i="10"/>
  <c r="C132" i="10"/>
  <c r="G130" i="10"/>
  <c r="H129" i="10" s="1"/>
  <c r="H130" i="10" s="1"/>
  <c r="F130" i="10"/>
  <c r="I129" i="10"/>
  <c r="J129" i="10" s="1"/>
  <c r="K129" i="10" s="1"/>
  <c r="K130" i="10" s="1"/>
  <c r="G127" i="10"/>
  <c r="H126" i="10" s="1"/>
  <c r="H127" i="10" s="1"/>
  <c r="F127" i="10"/>
  <c r="I126" i="10"/>
  <c r="J126" i="10" s="1"/>
  <c r="K126" i="10" s="1"/>
  <c r="K127" i="10" s="1"/>
  <c r="F124" i="10"/>
  <c r="I123" i="10"/>
  <c r="F120" i="10"/>
  <c r="D120" i="10"/>
  <c r="C120" i="10"/>
  <c r="G118" i="10"/>
  <c r="H117" i="10" s="1"/>
  <c r="H118" i="10" s="1"/>
  <c r="F118" i="10"/>
  <c r="I117" i="10"/>
  <c r="J117" i="10" s="1"/>
  <c r="K117" i="10" s="1"/>
  <c r="K118" i="10" s="1"/>
  <c r="G115" i="10"/>
  <c r="H114" i="10" s="1"/>
  <c r="H115" i="10" s="1"/>
  <c r="F115" i="10"/>
  <c r="I114" i="10"/>
  <c r="J114" i="10" s="1"/>
  <c r="K114" i="10" s="1"/>
  <c r="K115" i="10" s="1"/>
  <c r="F112" i="10"/>
  <c r="I111" i="10"/>
  <c r="G111" i="10" s="1"/>
  <c r="F108" i="10"/>
  <c r="E108" i="10" s="1"/>
  <c r="D108" i="10"/>
  <c r="C108" i="10"/>
  <c r="F107" i="10"/>
  <c r="D107" i="10"/>
  <c r="C107" i="10"/>
  <c r="G105" i="10"/>
  <c r="H103" i="10" s="1"/>
  <c r="F105" i="10"/>
  <c r="I104" i="10"/>
  <c r="J104" i="10" s="1"/>
  <c r="K104" i="10" s="1"/>
  <c r="I103" i="10"/>
  <c r="J103" i="10" s="1"/>
  <c r="K103" i="10" s="1"/>
  <c r="G101" i="10"/>
  <c r="H99" i="10" s="1"/>
  <c r="F101" i="10"/>
  <c r="I100" i="10"/>
  <c r="J100" i="10" s="1"/>
  <c r="K100" i="10" s="1"/>
  <c r="I99" i="10"/>
  <c r="J99" i="10" s="1"/>
  <c r="K99" i="10" s="1"/>
  <c r="F97" i="10"/>
  <c r="I96" i="10"/>
  <c r="I95" i="10"/>
  <c r="J95" i="10" s="1"/>
  <c r="G92" i="10"/>
  <c r="G93" i="10" s="1"/>
  <c r="F92" i="10"/>
  <c r="F93" i="10" s="1"/>
  <c r="D92" i="10"/>
  <c r="C92" i="10"/>
  <c r="G90" i="10"/>
  <c r="H89" i="10" s="1"/>
  <c r="H90" i="10" s="1"/>
  <c r="F90" i="10"/>
  <c r="I89" i="10"/>
  <c r="J89" i="10" s="1"/>
  <c r="K89" i="10" s="1"/>
  <c r="K90" i="10" s="1"/>
  <c r="G87" i="10"/>
  <c r="H86" i="10" s="1"/>
  <c r="H87" i="10" s="1"/>
  <c r="F87" i="10"/>
  <c r="I86" i="10"/>
  <c r="J86" i="10" s="1"/>
  <c r="K86" i="10" s="1"/>
  <c r="K87" i="10" s="1"/>
  <c r="G84" i="10"/>
  <c r="H83" i="10" s="1"/>
  <c r="H84" i="10" s="1"/>
  <c r="F84" i="10"/>
  <c r="I83" i="10"/>
  <c r="J83" i="10" s="1"/>
  <c r="K83" i="10" s="1"/>
  <c r="K84" i="10" s="1"/>
  <c r="F80" i="10"/>
  <c r="E80" i="10" s="1"/>
  <c r="D80" i="10"/>
  <c r="C80" i="10"/>
  <c r="F79" i="10"/>
  <c r="E79" i="10" s="1"/>
  <c r="D79" i="10"/>
  <c r="C79" i="10"/>
  <c r="G77" i="10"/>
  <c r="H75" i="10" s="1"/>
  <c r="F77" i="10"/>
  <c r="I76" i="10"/>
  <c r="J76" i="10" s="1"/>
  <c r="K76" i="10" s="1"/>
  <c r="I75" i="10"/>
  <c r="J75" i="10" s="1"/>
  <c r="K75" i="10" s="1"/>
  <c r="G73" i="10"/>
  <c r="H71" i="10" s="1"/>
  <c r="F73" i="10"/>
  <c r="I72" i="10"/>
  <c r="J72" i="10" s="1"/>
  <c r="K72" i="10" s="1"/>
  <c r="I71" i="10"/>
  <c r="J71" i="10" s="1"/>
  <c r="K71" i="10" s="1"/>
  <c r="F69" i="10"/>
  <c r="I68" i="10"/>
  <c r="G68" i="10" s="1"/>
  <c r="G80" i="10" s="1"/>
  <c r="I67" i="10"/>
  <c r="G67" i="10" s="1"/>
  <c r="G64" i="10"/>
  <c r="F64" i="10"/>
  <c r="D64" i="10"/>
  <c r="C64" i="10"/>
  <c r="G62" i="10"/>
  <c r="H61" i="10" s="1"/>
  <c r="H62" i="10" s="1"/>
  <c r="F62" i="10"/>
  <c r="I61" i="10"/>
  <c r="J61" i="10" s="1"/>
  <c r="K61" i="10" s="1"/>
  <c r="K62" i="10" s="1"/>
  <c r="G59" i="10"/>
  <c r="H58" i="10" s="1"/>
  <c r="H59" i="10" s="1"/>
  <c r="F59" i="10"/>
  <c r="I58" i="10"/>
  <c r="J58" i="10" s="1"/>
  <c r="K58" i="10" s="1"/>
  <c r="K59" i="10" s="1"/>
  <c r="G56" i="10"/>
  <c r="H55" i="10" s="1"/>
  <c r="H56" i="10" s="1"/>
  <c r="F56" i="10"/>
  <c r="I55" i="10"/>
  <c r="J55" i="10" s="1"/>
  <c r="K55" i="10" s="1"/>
  <c r="K56" i="10" s="1"/>
  <c r="F52" i="10"/>
  <c r="E52" i="10" s="1"/>
  <c r="D52" i="10"/>
  <c r="C52" i="10"/>
  <c r="F51" i="10"/>
  <c r="D51" i="10"/>
  <c r="C51" i="10"/>
  <c r="G49" i="10"/>
  <c r="H47" i="10" s="1"/>
  <c r="F49" i="10"/>
  <c r="I48" i="10"/>
  <c r="J48" i="10" s="1"/>
  <c r="K48" i="10" s="1"/>
  <c r="I47" i="10"/>
  <c r="J47" i="10" s="1"/>
  <c r="K47" i="10" s="1"/>
  <c r="G45" i="10"/>
  <c r="F45" i="10"/>
  <c r="I44" i="10"/>
  <c r="J44" i="10" s="1"/>
  <c r="K44" i="10" s="1"/>
  <c r="I43" i="10"/>
  <c r="J43" i="10" s="1"/>
  <c r="K43" i="10" s="1"/>
  <c r="F41" i="10"/>
  <c r="I40" i="10"/>
  <c r="G40" i="10" s="1"/>
  <c r="I39" i="10"/>
  <c r="G39" i="10" s="1"/>
  <c r="F36" i="10"/>
  <c r="D36" i="10"/>
  <c r="C36" i="10"/>
  <c r="F35" i="10"/>
  <c r="D35" i="10"/>
  <c r="C35" i="10"/>
  <c r="G33" i="10"/>
  <c r="F33" i="10"/>
  <c r="I32" i="10"/>
  <c r="J32" i="10" s="1"/>
  <c r="K32" i="10" s="1"/>
  <c r="I31" i="10"/>
  <c r="J31" i="10" s="1"/>
  <c r="K31" i="10" s="1"/>
  <c r="G29" i="10"/>
  <c r="H27" i="10" s="1"/>
  <c r="F29" i="10"/>
  <c r="I28" i="10"/>
  <c r="J28" i="10" s="1"/>
  <c r="K28" i="10" s="1"/>
  <c r="I27" i="10"/>
  <c r="J27" i="10" s="1"/>
  <c r="K27" i="10" s="1"/>
  <c r="F25" i="10"/>
  <c r="I24" i="10"/>
  <c r="J24" i="10" s="1"/>
  <c r="I23" i="10"/>
  <c r="J23" i="10" s="1"/>
  <c r="F20" i="10"/>
  <c r="D20" i="10"/>
  <c r="C20" i="10"/>
  <c r="F19" i="10"/>
  <c r="D19" i="10"/>
  <c r="C19" i="10"/>
  <c r="G17" i="10"/>
  <c r="H16" i="10" s="1"/>
  <c r="F17" i="10"/>
  <c r="I16" i="10"/>
  <c r="J16" i="10" s="1"/>
  <c r="K16" i="10" s="1"/>
  <c r="I15" i="10"/>
  <c r="J15" i="10" s="1"/>
  <c r="K15" i="10" s="1"/>
  <c r="G13" i="10"/>
  <c r="H11" i="10" s="1"/>
  <c r="F13" i="10"/>
  <c r="I12" i="10"/>
  <c r="J12" i="10" s="1"/>
  <c r="K12" i="10" s="1"/>
  <c r="I11" i="10"/>
  <c r="J11" i="10" s="1"/>
  <c r="K11" i="10" s="1"/>
  <c r="F9" i="10"/>
  <c r="I8" i="10"/>
  <c r="J8" i="10" s="1"/>
  <c r="I7" i="10"/>
  <c r="J7" i="10" s="1"/>
  <c r="Q449" i="6"/>
  <c r="P449" i="6"/>
  <c r="O449" i="6"/>
  <c r="N449" i="6"/>
  <c r="M449" i="6"/>
  <c r="L449" i="6"/>
  <c r="K449" i="6"/>
  <c r="J449" i="6"/>
  <c r="I449" i="6"/>
  <c r="H449" i="6"/>
  <c r="G449" i="6"/>
  <c r="F449" i="6"/>
  <c r="Q448" i="6"/>
  <c r="P448" i="6"/>
  <c r="O448" i="6"/>
  <c r="N448" i="6"/>
  <c r="M448" i="6"/>
  <c r="L448" i="6"/>
  <c r="K448" i="6"/>
  <c r="J448" i="6"/>
  <c r="I448" i="6"/>
  <c r="H448" i="6"/>
  <c r="G448" i="6"/>
  <c r="F448" i="6"/>
  <c r="Q447" i="6"/>
  <c r="P447" i="6"/>
  <c r="O447" i="6"/>
  <c r="N447" i="6"/>
  <c r="M447" i="6"/>
  <c r="L447" i="6"/>
  <c r="K447" i="6"/>
  <c r="J447" i="6"/>
  <c r="I447" i="6"/>
  <c r="H447" i="6"/>
  <c r="G447" i="6"/>
  <c r="F447" i="6"/>
  <c r="Q446" i="6"/>
  <c r="P446" i="6"/>
  <c r="O446" i="6"/>
  <c r="N446" i="6"/>
  <c r="M446" i="6"/>
  <c r="L446" i="6"/>
  <c r="K446" i="6"/>
  <c r="J446" i="6"/>
  <c r="I446" i="6"/>
  <c r="H446" i="6"/>
  <c r="G446" i="6"/>
  <c r="F446" i="6"/>
  <c r="Q445" i="6"/>
  <c r="P445" i="6"/>
  <c r="O445" i="6"/>
  <c r="N445" i="6"/>
  <c r="M445" i="6"/>
  <c r="L445" i="6"/>
  <c r="K445" i="6"/>
  <c r="J445" i="6"/>
  <c r="I445" i="6"/>
  <c r="H445" i="6"/>
  <c r="G445" i="6"/>
  <c r="F445" i="6"/>
  <c r="Q444" i="6"/>
  <c r="P444" i="6"/>
  <c r="O444" i="6"/>
  <c r="N444" i="6"/>
  <c r="M444" i="6"/>
  <c r="L444" i="6"/>
  <c r="K444" i="6"/>
  <c r="J444" i="6"/>
  <c r="I444" i="6"/>
  <c r="H444" i="6"/>
  <c r="G444" i="6"/>
  <c r="F444" i="6"/>
  <c r="Q443" i="6"/>
  <c r="P443" i="6"/>
  <c r="O443" i="6"/>
  <c r="N443" i="6"/>
  <c r="M443" i="6"/>
  <c r="L443" i="6"/>
  <c r="K443" i="6"/>
  <c r="J443" i="6"/>
  <c r="I443" i="6"/>
  <c r="H443" i="6"/>
  <c r="G443" i="6"/>
  <c r="F443" i="6"/>
  <c r="Q442" i="6"/>
  <c r="P442" i="6"/>
  <c r="O442" i="6"/>
  <c r="N442" i="6"/>
  <c r="M442" i="6"/>
  <c r="L442" i="6"/>
  <c r="K442" i="6"/>
  <c r="J442" i="6"/>
  <c r="I442" i="6"/>
  <c r="H442" i="6"/>
  <c r="G442" i="6"/>
  <c r="F442" i="6"/>
  <c r="Q441" i="6"/>
  <c r="P441" i="6"/>
  <c r="O441" i="6"/>
  <c r="N441" i="6"/>
  <c r="M441" i="6"/>
  <c r="L441" i="6"/>
  <c r="K441" i="6"/>
  <c r="J441" i="6"/>
  <c r="I441" i="6"/>
  <c r="H441" i="6"/>
  <c r="G441" i="6"/>
  <c r="F441" i="6"/>
  <c r="Q440" i="6"/>
  <c r="P440" i="6"/>
  <c r="O440" i="6"/>
  <c r="N440" i="6"/>
  <c r="M440" i="6"/>
  <c r="L440" i="6"/>
  <c r="K440" i="6"/>
  <c r="J440" i="6"/>
  <c r="I440" i="6"/>
  <c r="H440" i="6"/>
  <c r="G440" i="6"/>
  <c r="F440" i="6"/>
  <c r="Q439" i="6"/>
  <c r="P439" i="6"/>
  <c r="O439" i="6"/>
  <c r="N439" i="6"/>
  <c r="M439" i="6"/>
  <c r="L439" i="6"/>
  <c r="K439" i="6"/>
  <c r="J439" i="6"/>
  <c r="I439" i="6"/>
  <c r="H439" i="6"/>
  <c r="G439" i="6"/>
  <c r="F439" i="6"/>
  <c r="Q438" i="6"/>
  <c r="P438" i="6"/>
  <c r="O438" i="6"/>
  <c r="N438" i="6"/>
  <c r="M438" i="6"/>
  <c r="L438" i="6"/>
  <c r="K438" i="6"/>
  <c r="J438" i="6"/>
  <c r="I438" i="6"/>
  <c r="H438" i="6"/>
  <c r="G438" i="6"/>
  <c r="F438" i="6"/>
  <c r="Q437" i="6"/>
  <c r="P437" i="6"/>
  <c r="O437" i="6"/>
  <c r="N437" i="6"/>
  <c r="M437" i="6"/>
  <c r="L437" i="6"/>
  <c r="K437" i="6"/>
  <c r="J437" i="6"/>
  <c r="I437" i="6"/>
  <c r="H437" i="6"/>
  <c r="G437" i="6"/>
  <c r="F437" i="6"/>
  <c r="Q436" i="6"/>
  <c r="P436" i="6"/>
  <c r="O436" i="6"/>
  <c r="N436" i="6"/>
  <c r="M436" i="6"/>
  <c r="L436" i="6"/>
  <c r="K436" i="6"/>
  <c r="J436" i="6"/>
  <c r="I436" i="6"/>
  <c r="H436" i="6"/>
  <c r="G436" i="6"/>
  <c r="F436" i="6"/>
  <c r="Q435" i="6"/>
  <c r="P435" i="6"/>
  <c r="O435" i="6"/>
  <c r="N435" i="6"/>
  <c r="M435" i="6"/>
  <c r="L435" i="6"/>
  <c r="K435" i="6"/>
  <c r="J435" i="6"/>
  <c r="I435" i="6"/>
  <c r="H435" i="6"/>
  <c r="G435" i="6"/>
  <c r="F435" i="6"/>
  <c r="Q434" i="6"/>
  <c r="P434" i="6"/>
  <c r="O434" i="6"/>
  <c r="N434" i="6"/>
  <c r="M434" i="6"/>
  <c r="L434" i="6"/>
  <c r="K434" i="6"/>
  <c r="J434" i="6"/>
  <c r="I434" i="6"/>
  <c r="H434" i="6"/>
  <c r="G434" i="6"/>
  <c r="F434" i="6"/>
  <c r="Q433" i="6"/>
  <c r="P433" i="6"/>
  <c r="O433" i="6"/>
  <c r="N433" i="6"/>
  <c r="M433" i="6"/>
  <c r="L433" i="6"/>
  <c r="K433" i="6"/>
  <c r="J433" i="6"/>
  <c r="I433" i="6"/>
  <c r="H433" i="6"/>
  <c r="G433" i="6"/>
  <c r="F433" i="6"/>
  <c r="Q432" i="6"/>
  <c r="P432" i="6"/>
  <c r="O432" i="6"/>
  <c r="N432" i="6"/>
  <c r="M432" i="6"/>
  <c r="L432" i="6"/>
  <c r="K432" i="6"/>
  <c r="J432" i="6"/>
  <c r="I432" i="6"/>
  <c r="H432" i="6"/>
  <c r="G432" i="6"/>
  <c r="F432" i="6"/>
  <c r="Q431" i="6"/>
  <c r="P431" i="6"/>
  <c r="O431" i="6"/>
  <c r="N431" i="6"/>
  <c r="M431" i="6"/>
  <c r="L431" i="6"/>
  <c r="K431" i="6"/>
  <c r="J431" i="6"/>
  <c r="I431" i="6"/>
  <c r="H431" i="6"/>
  <c r="G431" i="6"/>
  <c r="F431" i="6"/>
  <c r="Q430" i="6"/>
  <c r="P430" i="6"/>
  <c r="O430" i="6"/>
  <c r="N430" i="6"/>
  <c r="M430" i="6"/>
  <c r="L430" i="6"/>
  <c r="K430" i="6"/>
  <c r="J430" i="6"/>
  <c r="I430" i="6"/>
  <c r="H430" i="6"/>
  <c r="G430" i="6"/>
  <c r="F430" i="6"/>
  <c r="Q429" i="6"/>
  <c r="P429" i="6"/>
  <c r="O429" i="6"/>
  <c r="N429" i="6"/>
  <c r="M429" i="6"/>
  <c r="L429" i="6"/>
  <c r="K429" i="6"/>
  <c r="J429" i="6"/>
  <c r="I429" i="6"/>
  <c r="H429" i="6"/>
  <c r="G429" i="6"/>
  <c r="F429" i="6"/>
  <c r="Q428" i="6"/>
  <c r="P428" i="6"/>
  <c r="O428" i="6"/>
  <c r="N428" i="6"/>
  <c r="M428" i="6"/>
  <c r="L428" i="6"/>
  <c r="K428" i="6"/>
  <c r="J428" i="6"/>
  <c r="I428" i="6"/>
  <c r="H428" i="6"/>
  <c r="G428" i="6"/>
  <c r="F428" i="6"/>
  <c r="Q427" i="6"/>
  <c r="P427" i="6"/>
  <c r="O427" i="6"/>
  <c r="N427" i="6"/>
  <c r="M427" i="6"/>
  <c r="L427" i="6"/>
  <c r="K427" i="6"/>
  <c r="J427" i="6"/>
  <c r="I427" i="6"/>
  <c r="H427" i="6"/>
  <c r="G427" i="6"/>
  <c r="F427" i="6"/>
  <c r="Q426" i="6"/>
  <c r="P426" i="6"/>
  <c r="O426" i="6"/>
  <c r="N426" i="6"/>
  <c r="M426" i="6"/>
  <c r="L426" i="6"/>
  <c r="K426" i="6"/>
  <c r="J426" i="6"/>
  <c r="I426" i="6"/>
  <c r="H426" i="6"/>
  <c r="G426" i="6"/>
  <c r="F426" i="6"/>
  <c r="Q425" i="6"/>
  <c r="P425" i="6"/>
  <c r="O425" i="6"/>
  <c r="N425" i="6"/>
  <c r="M425" i="6"/>
  <c r="L425" i="6"/>
  <c r="K425" i="6"/>
  <c r="J425" i="6"/>
  <c r="I425" i="6"/>
  <c r="H425" i="6"/>
  <c r="G425" i="6"/>
  <c r="F425" i="6"/>
  <c r="Q424" i="6"/>
  <c r="P424" i="6"/>
  <c r="O424" i="6"/>
  <c r="N424" i="6"/>
  <c r="M424" i="6"/>
  <c r="L424" i="6"/>
  <c r="K424" i="6"/>
  <c r="J424" i="6"/>
  <c r="I424" i="6"/>
  <c r="H424" i="6"/>
  <c r="G424" i="6"/>
  <c r="F424" i="6"/>
  <c r="Q423" i="6"/>
  <c r="P423" i="6"/>
  <c r="O423" i="6"/>
  <c r="N423" i="6"/>
  <c r="M423" i="6"/>
  <c r="L423" i="6"/>
  <c r="K423" i="6"/>
  <c r="J423" i="6"/>
  <c r="I423" i="6"/>
  <c r="H423" i="6"/>
  <c r="G423" i="6"/>
  <c r="F423" i="6"/>
  <c r="Q422" i="6"/>
  <c r="P422" i="6"/>
  <c r="O422" i="6"/>
  <c r="N422" i="6"/>
  <c r="M422" i="6"/>
  <c r="L422" i="6"/>
  <c r="K422" i="6"/>
  <c r="J422" i="6"/>
  <c r="I422" i="6"/>
  <c r="H422" i="6"/>
  <c r="G422" i="6"/>
  <c r="F422" i="6"/>
  <c r="Q421" i="6"/>
  <c r="P421" i="6"/>
  <c r="O421" i="6"/>
  <c r="N421" i="6"/>
  <c r="M421" i="6"/>
  <c r="L421" i="6"/>
  <c r="K421" i="6"/>
  <c r="J421" i="6"/>
  <c r="I421" i="6"/>
  <c r="H421" i="6"/>
  <c r="G421" i="6"/>
  <c r="F421" i="6"/>
  <c r="Q420" i="6"/>
  <c r="P420" i="6"/>
  <c r="O420" i="6"/>
  <c r="N420" i="6"/>
  <c r="M420" i="6"/>
  <c r="L420" i="6"/>
  <c r="K420" i="6"/>
  <c r="J420" i="6"/>
  <c r="I420" i="6"/>
  <c r="H420" i="6"/>
  <c r="G420" i="6"/>
  <c r="F420" i="6"/>
  <c r="Q419" i="6"/>
  <c r="P419" i="6"/>
  <c r="O419" i="6"/>
  <c r="N419" i="6"/>
  <c r="M419" i="6"/>
  <c r="L419" i="6"/>
  <c r="K419" i="6"/>
  <c r="J419" i="6"/>
  <c r="I419" i="6"/>
  <c r="H419" i="6"/>
  <c r="G419" i="6"/>
  <c r="F419" i="6"/>
  <c r="Q418" i="6"/>
  <c r="P418" i="6"/>
  <c r="O418" i="6"/>
  <c r="N418" i="6"/>
  <c r="M418" i="6"/>
  <c r="L418" i="6"/>
  <c r="K418" i="6"/>
  <c r="J418" i="6"/>
  <c r="I418" i="6"/>
  <c r="H418" i="6"/>
  <c r="G418" i="6"/>
  <c r="F418" i="6"/>
  <c r="Q417" i="6"/>
  <c r="P417" i="6"/>
  <c r="O417" i="6"/>
  <c r="N417" i="6"/>
  <c r="M417" i="6"/>
  <c r="L417" i="6"/>
  <c r="K417" i="6"/>
  <c r="J417" i="6"/>
  <c r="I417" i="6"/>
  <c r="H417" i="6"/>
  <c r="G417" i="6"/>
  <c r="F417" i="6"/>
  <c r="Q416" i="6"/>
  <c r="P416" i="6"/>
  <c r="O416" i="6"/>
  <c r="N416" i="6"/>
  <c r="M416" i="6"/>
  <c r="L416" i="6"/>
  <c r="K416" i="6"/>
  <c r="J416" i="6"/>
  <c r="I416" i="6"/>
  <c r="H416" i="6"/>
  <c r="G416" i="6"/>
  <c r="F416" i="6"/>
  <c r="Q415" i="6"/>
  <c r="P415" i="6"/>
  <c r="O415" i="6"/>
  <c r="N415" i="6"/>
  <c r="M415" i="6"/>
  <c r="L415" i="6"/>
  <c r="K415" i="6"/>
  <c r="J415" i="6"/>
  <c r="I415" i="6"/>
  <c r="H415" i="6"/>
  <c r="G415" i="6"/>
  <c r="F415" i="6"/>
  <c r="Q414" i="6"/>
  <c r="P414" i="6"/>
  <c r="O414" i="6"/>
  <c r="N414" i="6"/>
  <c r="M414" i="6"/>
  <c r="L414" i="6"/>
  <c r="K414" i="6"/>
  <c r="J414" i="6"/>
  <c r="I414" i="6"/>
  <c r="H414" i="6"/>
  <c r="G414" i="6"/>
  <c r="F414" i="6"/>
  <c r="Q413" i="6"/>
  <c r="P413" i="6"/>
  <c r="O413" i="6"/>
  <c r="N413" i="6"/>
  <c r="M413" i="6"/>
  <c r="L413" i="6"/>
  <c r="K413" i="6"/>
  <c r="J413" i="6"/>
  <c r="I413" i="6"/>
  <c r="H413" i="6"/>
  <c r="G413" i="6"/>
  <c r="F413" i="6"/>
  <c r="Q412" i="6"/>
  <c r="P412" i="6"/>
  <c r="O412" i="6"/>
  <c r="N412" i="6"/>
  <c r="M412" i="6"/>
  <c r="L412" i="6"/>
  <c r="K412" i="6"/>
  <c r="J412" i="6"/>
  <c r="I412" i="6"/>
  <c r="H412" i="6"/>
  <c r="G412" i="6"/>
  <c r="F412" i="6"/>
  <c r="Q411" i="6"/>
  <c r="P411" i="6"/>
  <c r="O411" i="6"/>
  <c r="N411" i="6"/>
  <c r="M411" i="6"/>
  <c r="L411" i="6"/>
  <c r="K411" i="6"/>
  <c r="J411" i="6"/>
  <c r="I411" i="6"/>
  <c r="H411" i="6"/>
  <c r="G411" i="6"/>
  <c r="F411" i="6"/>
  <c r="Q410" i="6"/>
  <c r="P410" i="6"/>
  <c r="O410" i="6"/>
  <c r="N410" i="6"/>
  <c r="M410" i="6"/>
  <c r="L410" i="6"/>
  <c r="K410" i="6"/>
  <c r="J410" i="6"/>
  <c r="I410" i="6"/>
  <c r="H410" i="6"/>
  <c r="G410" i="6"/>
  <c r="F410" i="6"/>
  <c r="Q409" i="6"/>
  <c r="P409" i="6"/>
  <c r="O409" i="6"/>
  <c r="N409" i="6"/>
  <c r="M409" i="6"/>
  <c r="L409" i="6"/>
  <c r="K409" i="6"/>
  <c r="J409" i="6"/>
  <c r="I409" i="6"/>
  <c r="H409" i="6"/>
  <c r="G409" i="6"/>
  <c r="F409" i="6"/>
  <c r="Q408" i="6"/>
  <c r="P408" i="6"/>
  <c r="O408" i="6"/>
  <c r="N408" i="6"/>
  <c r="M408" i="6"/>
  <c r="L408" i="6"/>
  <c r="K408" i="6"/>
  <c r="J408" i="6"/>
  <c r="I408" i="6"/>
  <c r="H408" i="6"/>
  <c r="G408" i="6"/>
  <c r="F408" i="6"/>
  <c r="Q407" i="6"/>
  <c r="P407" i="6"/>
  <c r="O407" i="6"/>
  <c r="N407" i="6"/>
  <c r="M407" i="6"/>
  <c r="L407" i="6"/>
  <c r="K407" i="6"/>
  <c r="J407" i="6"/>
  <c r="I407" i="6"/>
  <c r="H407" i="6"/>
  <c r="G407" i="6"/>
  <c r="F407" i="6"/>
  <c r="Q406" i="6"/>
  <c r="P406" i="6"/>
  <c r="O406" i="6"/>
  <c r="N406" i="6"/>
  <c r="M406" i="6"/>
  <c r="L406" i="6"/>
  <c r="K406" i="6"/>
  <c r="J406" i="6"/>
  <c r="I406" i="6"/>
  <c r="H406" i="6"/>
  <c r="G406" i="6"/>
  <c r="F406" i="6"/>
  <c r="Q405" i="6"/>
  <c r="P405" i="6"/>
  <c r="O405" i="6"/>
  <c r="N405" i="6"/>
  <c r="M405" i="6"/>
  <c r="L405" i="6"/>
  <c r="K405" i="6"/>
  <c r="J405" i="6"/>
  <c r="I405" i="6"/>
  <c r="H405" i="6"/>
  <c r="G405" i="6"/>
  <c r="F405" i="6"/>
  <c r="Q404" i="6"/>
  <c r="P404" i="6"/>
  <c r="O404" i="6"/>
  <c r="N404" i="6"/>
  <c r="M404" i="6"/>
  <c r="L404" i="6"/>
  <c r="K404" i="6"/>
  <c r="J404" i="6"/>
  <c r="I404" i="6"/>
  <c r="H404" i="6"/>
  <c r="G404" i="6"/>
  <c r="F404" i="6"/>
  <c r="Q403" i="6"/>
  <c r="P403" i="6"/>
  <c r="O403" i="6"/>
  <c r="N403" i="6"/>
  <c r="M403" i="6"/>
  <c r="L403" i="6"/>
  <c r="K403" i="6"/>
  <c r="J403" i="6"/>
  <c r="I403" i="6"/>
  <c r="H403" i="6"/>
  <c r="G403" i="6"/>
  <c r="F403" i="6"/>
  <c r="Q402" i="6"/>
  <c r="P402" i="6"/>
  <c r="O402" i="6"/>
  <c r="N402" i="6"/>
  <c r="M402" i="6"/>
  <c r="L402" i="6"/>
  <c r="K402" i="6"/>
  <c r="J402" i="6"/>
  <c r="I402" i="6"/>
  <c r="H402" i="6"/>
  <c r="G402" i="6"/>
  <c r="F402" i="6"/>
  <c r="Q401" i="6"/>
  <c r="P401" i="6"/>
  <c r="O401" i="6"/>
  <c r="N401" i="6"/>
  <c r="M401" i="6"/>
  <c r="L401" i="6"/>
  <c r="K401" i="6"/>
  <c r="J401" i="6"/>
  <c r="I401" i="6"/>
  <c r="H401" i="6"/>
  <c r="G401" i="6"/>
  <c r="F401" i="6"/>
  <c r="Q400" i="6"/>
  <c r="P400" i="6"/>
  <c r="O400" i="6"/>
  <c r="N400" i="6"/>
  <c r="M400" i="6"/>
  <c r="L400" i="6"/>
  <c r="K400" i="6"/>
  <c r="J400" i="6"/>
  <c r="I400" i="6"/>
  <c r="H400" i="6"/>
  <c r="G400" i="6"/>
  <c r="F400" i="6"/>
  <c r="Q399" i="6"/>
  <c r="P399" i="6"/>
  <c r="O399" i="6"/>
  <c r="N399" i="6"/>
  <c r="M399" i="6"/>
  <c r="L399" i="6"/>
  <c r="K399" i="6"/>
  <c r="J399" i="6"/>
  <c r="I399" i="6"/>
  <c r="H399" i="6"/>
  <c r="G399" i="6"/>
  <c r="F399" i="6"/>
  <c r="Q398" i="6"/>
  <c r="P398" i="6"/>
  <c r="O398" i="6"/>
  <c r="N398" i="6"/>
  <c r="M398" i="6"/>
  <c r="L398" i="6"/>
  <c r="K398" i="6"/>
  <c r="J398" i="6"/>
  <c r="I398" i="6"/>
  <c r="H398" i="6"/>
  <c r="G398" i="6"/>
  <c r="F398" i="6"/>
  <c r="Q397" i="6"/>
  <c r="P397" i="6"/>
  <c r="O397" i="6"/>
  <c r="N397" i="6"/>
  <c r="M397" i="6"/>
  <c r="L397" i="6"/>
  <c r="K397" i="6"/>
  <c r="J397" i="6"/>
  <c r="I397" i="6"/>
  <c r="H397" i="6"/>
  <c r="G397" i="6"/>
  <c r="F397" i="6"/>
  <c r="Q396" i="6"/>
  <c r="P396" i="6"/>
  <c r="O396" i="6"/>
  <c r="N396" i="6"/>
  <c r="M396" i="6"/>
  <c r="L396" i="6"/>
  <c r="K396" i="6"/>
  <c r="J396" i="6"/>
  <c r="I396" i="6"/>
  <c r="H396" i="6"/>
  <c r="G396" i="6"/>
  <c r="F396" i="6"/>
  <c r="Q395" i="6"/>
  <c r="P395" i="6"/>
  <c r="O395" i="6"/>
  <c r="N395" i="6"/>
  <c r="M395" i="6"/>
  <c r="L395" i="6"/>
  <c r="K395" i="6"/>
  <c r="J395" i="6"/>
  <c r="I395" i="6"/>
  <c r="H395" i="6"/>
  <c r="G395" i="6"/>
  <c r="F395" i="6"/>
  <c r="Q394" i="6"/>
  <c r="P394" i="6"/>
  <c r="O394" i="6"/>
  <c r="N394" i="6"/>
  <c r="M394" i="6"/>
  <c r="L394" i="6"/>
  <c r="K394" i="6"/>
  <c r="J394" i="6"/>
  <c r="I394" i="6"/>
  <c r="H394" i="6"/>
  <c r="G394" i="6"/>
  <c r="F394" i="6"/>
  <c r="Q393" i="6"/>
  <c r="P393" i="6"/>
  <c r="O393" i="6"/>
  <c r="N393" i="6"/>
  <c r="M393" i="6"/>
  <c r="L393" i="6"/>
  <c r="K393" i="6"/>
  <c r="J393" i="6"/>
  <c r="I393" i="6"/>
  <c r="H393" i="6"/>
  <c r="G393" i="6"/>
  <c r="F393" i="6"/>
  <c r="Q392" i="6"/>
  <c r="P392" i="6"/>
  <c r="O392" i="6"/>
  <c r="N392" i="6"/>
  <c r="M392" i="6"/>
  <c r="L392" i="6"/>
  <c r="K392" i="6"/>
  <c r="J392" i="6"/>
  <c r="I392" i="6"/>
  <c r="H392" i="6"/>
  <c r="G392" i="6"/>
  <c r="F392" i="6"/>
  <c r="Q391" i="6"/>
  <c r="P391" i="6"/>
  <c r="O391" i="6"/>
  <c r="N391" i="6"/>
  <c r="M391" i="6"/>
  <c r="L391" i="6"/>
  <c r="K391" i="6"/>
  <c r="J391" i="6"/>
  <c r="I391" i="6"/>
  <c r="H391" i="6"/>
  <c r="G391" i="6"/>
  <c r="F391" i="6"/>
  <c r="Q390" i="6"/>
  <c r="P390" i="6"/>
  <c r="O390" i="6"/>
  <c r="N390" i="6"/>
  <c r="M390" i="6"/>
  <c r="L390" i="6"/>
  <c r="K390" i="6"/>
  <c r="J390" i="6"/>
  <c r="I390" i="6"/>
  <c r="H390" i="6"/>
  <c r="G390" i="6"/>
  <c r="F390" i="6"/>
  <c r="Q389" i="6"/>
  <c r="P389" i="6"/>
  <c r="O389" i="6"/>
  <c r="N389" i="6"/>
  <c r="M389" i="6"/>
  <c r="L389" i="6"/>
  <c r="K389" i="6"/>
  <c r="J389" i="6"/>
  <c r="I389" i="6"/>
  <c r="H389" i="6"/>
  <c r="G389" i="6"/>
  <c r="F389" i="6"/>
  <c r="Q388" i="6"/>
  <c r="P388" i="6"/>
  <c r="O388" i="6"/>
  <c r="N388" i="6"/>
  <c r="M388" i="6"/>
  <c r="L388" i="6"/>
  <c r="K388" i="6"/>
  <c r="J388" i="6"/>
  <c r="I388" i="6"/>
  <c r="H388" i="6"/>
  <c r="G388" i="6"/>
  <c r="F388" i="6"/>
  <c r="Q387" i="6"/>
  <c r="P387" i="6"/>
  <c r="O387" i="6"/>
  <c r="N387" i="6"/>
  <c r="M387" i="6"/>
  <c r="L387" i="6"/>
  <c r="K387" i="6"/>
  <c r="J387" i="6"/>
  <c r="I387" i="6"/>
  <c r="H387" i="6"/>
  <c r="G387" i="6"/>
  <c r="F387" i="6"/>
  <c r="Q386" i="6"/>
  <c r="P386" i="6"/>
  <c r="O386" i="6"/>
  <c r="N386" i="6"/>
  <c r="M386" i="6"/>
  <c r="L386" i="6"/>
  <c r="K386" i="6"/>
  <c r="J386" i="6"/>
  <c r="I386" i="6"/>
  <c r="H386" i="6"/>
  <c r="G386" i="6"/>
  <c r="F386" i="6"/>
  <c r="Q385" i="6"/>
  <c r="P385" i="6"/>
  <c r="O385" i="6"/>
  <c r="N385" i="6"/>
  <c r="M385" i="6"/>
  <c r="L385" i="6"/>
  <c r="K385" i="6"/>
  <c r="J385" i="6"/>
  <c r="I385" i="6"/>
  <c r="H385" i="6"/>
  <c r="G385" i="6"/>
  <c r="F385" i="6"/>
  <c r="Q384" i="6"/>
  <c r="P384" i="6"/>
  <c r="O384" i="6"/>
  <c r="N384" i="6"/>
  <c r="M384" i="6"/>
  <c r="L384" i="6"/>
  <c r="K384" i="6"/>
  <c r="J384" i="6"/>
  <c r="I384" i="6"/>
  <c r="H384" i="6"/>
  <c r="G384" i="6"/>
  <c r="F384" i="6"/>
  <c r="Q383" i="6"/>
  <c r="P383" i="6"/>
  <c r="O383" i="6"/>
  <c r="N383" i="6"/>
  <c r="M383" i="6"/>
  <c r="L383" i="6"/>
  <c r="K383" i="6"/>
  <c r="J383" i="6"/>
  <c r="I383" i="6"/>
  <c r="H383" i="6"/>
  <c r="G383" i="6"/>
  <c r="F383" i="6"/>
  <c r="Q382" i="6"/>
  <c r="P382" i="6"/>
  <c r="O382" i="6"/>
  <c r="N382" i="6"/>
  <c r="M382" i="6"/>
  <c r="L382" i="6"/>
  <c r="K382" i="6"/>
  <c r="J382" i="6"/>
  <c r="I382" i="6"/>
  <c r="H382" i="6"/>
  <c r="G382" i="6"/>
  <c r="F382" i="6"/>
  <c r="Q381" i="6"/>
  <c r="P381" i="6"/>
  <c r="O381" i="6"/>
  <c r="N381" i="6"/>
  <c r="M381" i="6"/>
  <c r="L381" i="6"/>
  <c r="K381" i="6"/>
  <c r="J381" i="6"/>
  <c r="I381" i="6"/>
  <c r="H381" i="6"/>
  <c r="G381" i="6"/>
  <c r="F381" i="6"/>
  <c r="Q380" i="6"/>
  <c r="P380" i="6"/>
  <c r="O380" i="6"/>
  <c r="N380" i="6"/>
  <c r="M380" i="6"/>
  <c r="L380" i="6"/>
  <c r="K380" i="6"/>
  <c r="J380" i="6"/>
  <c r="I380" i="6"/>
  <c r="H380" i="6"/>
  <c r="G380" i="6"/>
  <c r="F380" i="6"/>
  <c r="Q379" i="6"/>
  <c r="P379" i="6"/>
  <c r="O379" i="6"/>
  <c r="N379" i="6"/>
  <c r="M379" i="6"/>
  <c r="L379" i="6"/>
  <c r="K379" i="6"/>
  <c r="J379" i="6"/>
  <c r="I379" i="6"/>
  <c r="H379" i="6"/>
  <c r="G379" i="6"/>
  <c r="F379" i="6"/>
  <c r="Q378" i="6"/>
  <c r="P378" i="6"/>
  <c r="O378" i="6"/>
  <c r="N378" i="6"/>
  <c r="M378" i="6"/>
  <c r="L378" i="6"/>
  <c r="K378" i="6"/>
  <c r="J378" i="6"/>
  <c r="I378" i="6"/>
  <c r="H378" i="6"/>
  <c r="G378" i="6"/>
  <c r="F378" i="6"/>
  <c r="Q377" i="6"/>
  <c r="P377" i="6"/>
  <c r="O377" i="6"/>
  <c r="N377" i="6"/>
  <c r="M377" i="6"/>
  <c r="L377" i="6"/>
  <c r="K377" i="6"/>
  <c r="J377" i="6"/>
  <c r="I377" i="6"/>
  <c r="H377" i="6"/>
  <c r="G377" i="6"/>
  <c r="F377" i="6"/>
  <c r="Q376" i="6"/>
  <c r="P376" i="6"/>
  <c r="O376" i="6"/>
  <c r="N376" i="6"/>
  <c r="M376" i="6"/>
  <c r="L376" i="6"/>
  <c r="K376" i="6"/>
  <c r="J376" i="6"/>
  <c r="I376" i="6"/>
  <c r="H376" i="6"/>
  <c r="G376" i="6"/>
  <c r="F376" i="6"/>
  <c r="Q375" i="6"/>
  <c r="P375" i="6"/>
  <c r="O375" i="6"/>
  <c r="N375" i="6"/>
  <c r="M375" i="6"/>
  <c r="L375" i="6"/>
  <c r="K375" i="6"/>
  <c r="J375" i="6"/>
  <c r="I375" i="6"/>
  <c r="H375" i="6"/>
  <c r="G375" i="6"/>
  <c r="F375" i="6"/>
  <c r="Q374" i="6"/>
  <c r="P374" i="6"/>
  <c r="O374" i="6"/>
  <c r="N374" i="6"/>
  <c r="M374" i="6"/>
  <c r="L374" i="6"/>
  <c r="K374" i="6"/>
  <c r="J374" i="6"/>
  <c r="I374" i="6"/>
  <c r="H374" i="6"/>
  <c r="G374" i="6"/>
  <c r="F374" i="6"/>
  <c r="Q373" i="6"/>
  <c r="P373" i="6"/>
  <c r="O373" i="6"/>
  <c r="N373" i="6"/>
  <c r="M373" i="6"/>
  <c r="L373" i="6"/>
  <c r="K373" i="6"/>
  <c r="J373" i="6"/>
  <c r="I373" i="6"/>
  <c r="H373" i="6"/>
  <c r="G373" i="6"/>
  <c r="F373" i="6"/>
  <c r="Q372" i="6"/>
  <c r="P372" i="6"/>
  <c r="O372" i="6"/>
  <c r="N372" i="6"/>
  <c r="M372" i="6"/>
  <c r="L372" i="6"/>
  <c r="K372" i="6"/>
  <c r="J372" i="6"/>
  <c r="I372" i="6"/>
  <c r="H372" i="6"/>
  <c r="G372" i="6"/>
  <c r="F372" i="6"/>
  <c r="Q371" i="6"/>
  <c r="P371" i="6"/>
  <c r="O371" i="6"/>
  <c r="N371" i="6"/>
  <c r="M371" i="6"/>
  <c r="L371" i="6"/>
  <c r="K371" i="6"/>
  <c r="J371" i="6"/>
  <c r="I371" i="6"/>
  <c r="H371" i="6"/>
  <c r="G371" i="6"/>
  <c r="F371" i="6"/>
  <c r="Q370" i="6"/>
  <c r="P370" i="6"/>
  <c r="O370" i="6"/>
  <c r="N370" i="6"/>
  <c r="M370" i="6"/>
  <c r="L370" i="6"/>
  <c r="K370" i="6"/>
  <c r="J370" i="6"/>
  <c r="I370" i="6"/>
  <c r="H370" i="6"/>
  <c r="G370" i="6"/>
  <c r="F370" i="6"/>
  <c r="Q369" i="6"/>
  <c r="P369" i="6"/>
  <c r="O369" i="6"/>
  <c r="N369" i="6"/>
  <c r="M369" i="6"/>
  <c r="L369" i="6"/>
  <c r="K369" i="6"/>
  <c r="J369" i="6"/>
  <c r="I369" i="6"/>
  <c r="H369" i="6"/>
  <c r="G369" i="6"/>
  <c r="F369" i="6"/>
  <c r="Q368" i="6"/>
  <c r="P368" i="6"/>
  <c r="O368" i="6"/>
  <c r="N368" i="6"/>
  <c r="M368" i="6"/>
  <c r="L368" i="6"/>
  <c r="K368" i="6"/>
  <c r="J368" i="6"/>
  <c r="I368" i="6"/>
  <c r="H368" i="6"/>
  <c r="G368" i="6"/>
  <c r="F368" i="6"/>
  <c r="Q367" i="6"/>
  <c r="P367" i="6"/>
  <c r="O367" i="6"/>
  <c r="N367" i="6"/>
  <c r="M367" i="6"/>
  <c r="L367" i="6"/>
  <c r="K367" i="6"/>
  <c r="J367" i="6"/>
  <c r="I367" i="6"/>
  <c r="H367" i="6"/>
  <c r="G367" i="6"/>
  <c r="F367" i="6"/>
  <c r="Q366" i="6"/>
  <c r="P366" i="6"/>
  <c r="O366" i="6"/>
  <c r="N366" i="6"/>
  <c r="M366" i="6"/>
  <c r="L366" i="6"/>
  <c r="K366" i="6"/>
  <c r="J366" i="6"/>
  <c r="I366" i="6"/>
  <c r="H366" i="6"/>
  <c r="G366" i="6"/>
  <c r="F366" i="6"/>
  <c r="Q365" i="6"/>
  <c r="P365" i="6"/>
  <c r="O365" i="6"/>
  <c r="N365" i="6"/>
  <c r="M365" i="6"/>
  <c r="L365" i="6"/>
  <c r="K365" i="6"/>
  <c r="J365" i="6"/>
  <c r="I365" i="6"/>
  <c r="H365" i="6"/>
  <c r="G365" i="6"/>
  <c r="F365" i="6"/>
  <c r="Q364" i="6"/>
  <c r="P364" i="6"/>
  <c r="O364" i="6"/>
  <c r="N364" i="6"/>
  <c r="M364" i="6"/>
  <c r="L364" i="6"/>
  <c r="K364" i="6"/>
  <c r="J364" i="6"/>
  <c r="I364" i="6"/>
  <c r="H364" i="6"/>
  <c r="G364" i="6"/>
  <c r="F364" i="6"/>
  <c r="Q363" i="6"/>
  <c r="P363" i="6"/>
  <c r="O363" i="6"/>
  <c r="N363" i="6"/>
  <c r="M363" i="6"/>
  <c r="L363" i="6"/>
  <c r="K363" i="6"/>
  <c r="J363" i="6"/>
  <c r="I363" i="6"/>
  <c r="H363" i="6"/>
  <c r="G363" i="6"/>
  <c r="F363" i="6"/>
  <c r="R363" i="6" s="1"/>
  <c r="Q362" i="6"/>
  <c r="P362" i="6"/>
  <c r="O362" i="6"/>
  <c r="N362" i="6"/>
  <c r="M362" i="6"/>
  <c r="L362" i="6"/>
  <c r="K362" i="6"/>
  <c r="J362" i="6"/>
  <c r="I362" i="6"/>
  <c r="H362" i="6"/>
  <c r="G362" i="6"/>
  <c r="F362" i="6"/>
  <c r="Q361" i="6"/>
  <c r="P361" i="6"/>
  <c r="O361" i="6"/>
  <c r="N361" i="6"/>
  <c r="M361" i="6"/>
  <c r="L361" i="6"/>
  <c r="K361" i="6"/>
  <c r="J361" i="6"/>
  <c r="I361" i="6"/>
  <c r="H361" i="6"/>
  <c r="G361" i="6"/>
  <c r="F361" i="6"/>
  <c r="Q360" i="6"/>
  <c r="P360" i="6"/>
  <c r="O360" i="6"/>
  <c r="N360" i="6"/>
  <c r="M360" i="6"/>
  <c r="L360" i="6"/>
  <c r="K360" i="6"/>
  <c r="J360" i="6"/>
  <c r="I360" i="6"/>
  <c r="H360" i="6"/>
  <c r="G360" i="6"/>
  <c r="F360" i="6"/>
  <c r="Q359" i="6"/>
  <c r="P359" i="6"/>
  <c r="O359" i="6"/>
  <c r="N359" i="6"/>
  <c r="M359" i="6"/>
  <c r="L359" i="6"/>
  <c r="K359" i="6"/>
  <c r="J359" i="6"/>
  <c r="I359" i="6"/>
  <c r="H359" i="6"/>
  <c r="G359" i="6"/>
  <c r="F359" i="6"/>
  <c r="Q358" i="6"/>
  <c r="P358" i="6"/>
  <c r="O358" i="6"/>
  <c r="N358" i="6"/>
  <c r="M358" i="6"/>
  <c r="L358" i="6"/>
  <c r="K358" i="6"/>
  <c r="J358" i="6"/>
  <c r="I358" i="6"/>
  <c r="H358" i="6"/>
  <c r="G358" i="6"/>
  <c r="F358" i="6"/>
  <c r="Q357" i="6"/>
  <c r="P357" i="6"/>
  <c r="O357" i="6"/>
  <c r="N357" i="6"/>
  <c r="M357" i="6"/>
  <c r="L357" i="6"/>
  <c r="K357" i="6"/>
  <c r="J357" i="6"/>
  <c r="I357" i="6"/>
  <c r="H357" i="6"/>
  <c r="G357" i="6"/>
  <c r="F357" i="6"/>
  <c r="Q356" i="6"/>
  <c r="P356" i="6"/>
  <c r="O356" i="6"/>
  <c r="N356" i="6"/>
  <c r="M356" i="6"/>
  <c r="L356" i="6"/>
  <c r="K356" i="6"/>
  <c r="J356" i="6"/>
  <c r="I356" i="6"/>
  <c r="H356" i="6"/>
  <c r="G356" i="6"/>
  <c r="F356" i="6"/>
  <c r="Q355" i="6"/>
  <c r="P355" i="6"/>
  <c r="O355" i="6"/>
  <c r="N355" i="6"/>
  <c r="M355" i="6"/>
  <c r="L355" i="6"/>
  <c r="K355" i="6"/>
  <c r="J355" i="6"/>
  <c r="I355" i="6"/>
  <c r="H355" i="6"/>
  <c r="G355" i="6"/>
  <c r="F355" i="6"/>
  <c r="Q354" i="6"/>
  <c r="P354" i="6"/>
  <c r="O354" i="6"/>
  <c r="N354" i="6"/>
  <c r="M354" i="6"/>
  <c r="L354" i="6"/>
  <c r="K354" i="6"/>
  <c r="J354" i="6"/>
  <c r="I354" i="6"/>
  <c r="H354" i="6"/>
  <c r="G354" i="6"/>
  <c r="F354" i="6"/>
  <c r="Q353" i="6"/>
  <c r="P353" i="6"/>
  <c r="O353" i="6"/>
  <c r="N353" i="6"/>
  <c r="M353" i="6"/>
  <c r="L353" i="6"/>
  <c r="K353" i="6"/>
  <c r="J353" i="6"/>
  <c r="I353" i="6"/>
  <c r="H353" i="6"/>
  <c r="G353" i="6"/>
  <c r="F353" i="6"/>
  <c r="Q352" i="6"/>
  <c r="P352" i="6"/>
  <c r="O352" i="6"/>
  <c r="N352" i="6"/>
  <c r="M352" i="6"/>
  <c r="L352" i="6"/>
  <c r="K352" i="6"/>
  <c r="J352" i="6"/>
  <c r="I352" i="6"/>
  <c r="H352" i="6"/>
  <c r="G352" i="6"/>
  <c r="F352" i="6"/>
  <c r="Q351" i="6"/>
  <c r="P351" i="6"/>
  <c r="O351" i="6"/>
  <c r="N351" i="6"/>
  <c r="M351" i="6"/>
  <c r="L351" i="6"/>
  <c r="K351" i="6"/>
  <c r="J351" i="6"/>
  <c r="I351" i="6"/>
  <c r="H351" i="6"/>
  <c r="G351" i="6"/>
  <c r="F351" i="6"/>
  <c r="Q350" i="6"/>
  <c r="P350" i="6"/>
  <c r="O350" i="6"/>
  <c r="N350" i="6"/>
  <c r="M350" i="6"/>
  <c r="L350" i="6"/>
  <c r="K350" i="6"/>
  <c r="J350" i="6"/>
  <c r="I350" i="6"/>
  <c r="H350" i="6"/>
  <c r="G350" i="6"/>
  <c r="F350" i="6"/>
  <c r="Q349" i="6"/>
  <c r="P349" i="6"/>
  <c r="O349" i="6"/>
  <c r="N349" i="6"/>
  <c r="M349" i="6"/>
  <c r="L349" i="6"/>
  <c r="K349" i="6"/>
  <c r="J349" i="6"/>
  <c r="I349" i="6"/>
  <c r="H349" i="6"/>
  <c r="G349" i="6"/>
  <c r="F349" i="6"/>
  <c r="Q348" i="6"/>
  <c r="P348" i="6"/>
  <c r="O348" i="6"/>
  <c r="N348" i="6"/>
  <c r="M348" i="6"/>
  <c r="L348" i="6"/>
  <c r="K348" i="6"/>
  <c r="J348" i="6"/>
  <c r="I348" i="6"/>
  <c r="H348" i="6"/>
  <c r="G348" i="6"/>
  <c r="F348" i="6"/>
  <c r="Q347" i="6"/>
  <c r="P347" i="6"/>
  <c r="O347" i="6"/>
  <c r="N347" i="6"/>
  <c r="M347" i="6"/>
  <c r="L347" i="6"/>
  <c r="K347" i="6"/>
  <c r="J347" i="6"/>
  <c r="I347" i="6"/>
  <c r="H347" i="6"/>
  <c r="G347" i="6"/>
  <c r="F347" i="6"/>
  <c r="Q346" i="6"/>
  <c r="P346" i="6"/>
  <c r="O346" i="6"/>
  <c r="N346" i="6"/>
  <c r="M346" i="6"/>
  <c r="L346" i="6"/>
  <c r="K346" i="6"/>
  <c r="J346" i="6"/>
  <c r="I346" i="6"/>
  <c r="H346" i="6"/>
  <c r="G346" i="6"/>
  <c r="F346" i="6"/>
  <c r="Q345" i="6"/>
  <c r="P345" i="6"/>
  <c r="O345" i="6"/>
  <c r="N345" i="6"/>
  <c r="M345" i="6"/>
  <c r="L345" i="6"/>
  <c r="K345" i="6"/>
  <c r="J345" i="6"/>
  <c r="I345" i="6"/>
  <c r="H345" i="6"/>
  <c r="G345" i="6"/>
  <c r="F345" i="6"/>
  <c r="Q344" i="6"/>
  <c r="P344" i="6"/>
  <c r="O344" i="6"/>
  <c r="N344" i="6"/>
  <c r="M344" i="6"/>
  <c r="L344" i="6"/>
  <c r="K344" i="6"/>
  <c r="J344" i="6"/>
  <c r="I344" i="6"/>
  <c r="H344" i="6"/>
  <c r="G344" i="6"/>
  <c r="F344" i="6"/>
  <c r="Q343" i="6"/>
  <c r="P343" i="6"/>
  <c r="O343" i="6"/>
  <c r="N343" i="6"/>
  <c r="M343" i="6"/>
  <c r="L343" i="6"/>
  <c r="K343" i="6"/>
  <c r="J343" i="6"/>
  <c r="I343" i="6"/>
  <c r="H343" i="6"/>
  <c r="G343" i="6"/>
  <c r="F343" i="6"/>
  <c r="Q342" i="6"/>
  <c r="Q450" i="6" s="1"/>
  <c r="P342" i="6"/>
  <c r="P450" i="6" s="1"/>
  <c r="O342" i="6"/>
  <c r="O450" i="6" s="1"/>
  <c r="N342" i="6"/>
  <c r="M342" i="6"/>
  <c r="M450" i="6" s="1"/>
  <c r="L342" i="6"/>
  <c r="L450" i="6" s="1"/>
  <c r="K342" i="6"/>
  <c r="K450" i="6" s="1"/>
  <c r="J342" i="6"/>
  <c r="J450" i="6" s="1"/>
  <c r="I342" i="6"/>
  <c r="I450" i="6" s="1"/>
  <c r="H342" i="6"/>
  <c r="H450" i="6" s="1"/>
  <c r="G342" i="6"/>
  <c r="G450" i="6" s="1"/>
  <c r="F342" i="6"/>
  <c r="F450" i="6" s="1"/>
  <c r="Q338" i="6"/>
  <c r="P338" i="6"/>
  <c r="O338" i="6"/>
  <c r="N338" i="6"/>
  <c r="M338" i="6"/>
  <c r="L338" i="6"/>
  <c r="K338" i="6"/>
  <c r="J338" i="6"/>
  <c r="I338" i="6"/>
  <c r="H338" i="6"/>
  <c r="G338" i="6"/>
  <c r="F338" i="6"/>
  <c r="R337" i="6"/>
  <c r="R336" i="6"/>
  <c r="R335" i="6"/>
  <c r="R334" i="6"/>
  <c r="R333" i="6"/>
  <c r="R332" i="6"/>
  <c r="R331" i="6"/>
  <c r="R330" i="6"/>
  <c r="R329" i="6"/>
  <c r="R328" i="6"/>
  <c r="R327" i="6"/>
  <c r="R326" i="6"/>
  <c r="R325" i="6"/>
  <c r="R324" i="6"/>
  <c r="R323" i="6"/>
  <c r="R322" i="6"/>
  <c r="R321" i="6"/>
  <c r="R320" i="6"/>
  <c r="R319" i="6"/>
  <c r="R318" i="6"/>
  <c r="R317" i="6"/>
  <c r="R316" i="6"/>
  <c r="R315" i="6"/>
  <c r="R314" i="6"/>
  <c r="R313" i="6"/>
  <c r="R312" i="6"/>
  <c r="R311" i="6"/>
  <c r="R310" i="6"/>
  <c r="R309" i="6"/>
  <c r="R308" i="6"/>
  <c r="R307" i="6"/>
  <c r="R306" i="6"/>
  <c r="R305" i="6"/>
  <c r="R304" i="6"/>
  <c r="R303" i="6"/>
  <c r="R302" i="6"/>
  <c r="R301" i="6"/>
  <c r="R300" i="6"/>
  <c r="R299" i="6"/>
  <c r="R298" i="6"/>
  <c r="R297" i="6"/>
  <c r="R296" i="6"/>
  <c r="R295" i="6"/>
  <c r="R294" i="6"/>
  <c r="R293" i="6"/>
  <c r="R292" i="6"/>
  <c r="R291" i="6"/>
  <c r="R290" i="6"/>
  <c r="R289" i="6"/>
  <c r="R288" i="6"/>
  <c r="R287" i="6"/>
  <c r="R286" i="6"/>
  <c r="R285" i="6"/>
  <c r="R284" i="6"/>
  <c r="R283" i="6"/>
  <c r="R282" i="6"/>
  <c r="R281" i="6"/>
  <c r="R280" i="6"/>
  <c r="R279" i="6"/>
  <c r="R278" i="6"/>
  <c r="R277" i="6"/>
  <c r="R276" i="6"/>
  <c r="R275" i="6"/>
  <c r="R274" i="6"/>
  <c r="R273" i="6"/>
  <c r="R272" i="6"/>
  <c r="R271" i="6"/>
  <c r="R270" i="6"/>
  <c r="R269" i="6"/>
  <c r="R268" i="6"/>
  <c r="R267" i="6"/>
  <c r="R266" i="6"/>
  <c r="R265" i="6"/>
  <c r="R264" i="6"/>
  <c r="R263" i="6"/>
  <c r="R262" i="6"/>
  <c r="R261" i="6"/>
  <c r="R260" i="6"/>
  <c r="R259" i="6"/>
  <c r="R258" i="6"/>
  <c r="R257" i="6"/>
  <c r="R256" i="6"/>
  <c r="R255" i="6"/>
  <c r="R254" i="6"/>
  <c r="R253" i="6"/>
  <c r="R252" i="6"/>
  <c r="R251" i="6"/>
  <c r="R250" i="6"/>
  <c r="R249" i="6"/>
  <c r="R248" i="6"/>
  <c r="R247" i="6"/>
  <c r="R246" i="6"/>
  <c r="R245" i="6"/>
  <c r="R244" i="6"/>
  <c r="R243" i="6"/>
  <c r="R242" i="6"/>
  <c r="R241" i="6"/>
  <c r="R240" i="6"/>
  <c r="R239" i="6"/>
  <c r="R238" i="6"/>
  <c r="R237" i="6"/>
  <c r="R236" i="6"/>
  <c r="R235" i="6"/>
  <c r="R234" i="6"/>
  <c r="R233" i="6"/>
  <c r="R232" i="6"/>
  <c r="R231" i="6"/>
  <c r="R230" i="6"/>
  <c r="Q226" i="6"/>
  <c r="P226" i="6"/>
  <c r="O226" i="6"/>
  <c r="N226" i="6"/>
  <c r="M226" i="6"/>
  <c r="L226" i="6"/>
  <c r="K226" i="6"/>
  <c r="J226" i="6"/>
  <c r="I226" i="6"/>
  <c r="H226" i="6"/>
  <c r="G226" i="6"/>
  <c r="F226" i="6"/>
  <c r="R225" i="6"/>
  <c r="R224" i="6"/>
  <c r="R223" i="6"/>
  <c r="R222" i="6"/>
  <c r="R221" i="6"/>
  <c r="R220" i="6"/>
  <c r="R219" i="6"/>
  <c r="R218" i="6"/>
  <c r="R217" i="6"/>
  <c r="R216" i="6"/>
  <c r="R215" i="6"/>
  <c r="R214" i="6"/>
  <c r="R213" i="6"/>
  <c r="R212" i="6"/>
  <c r="R211" i="6"/>
  <c r="R210" i="6"/>
  <c r="R209" i="6"/>
  <c r="R208" i="6"/>
  <c r="R207" i="6"/>
  <c r="R206" i="6"/>
  <c r="R205" i="6"/>
  <c r="R204" i="6"/>
  <c r="R203" i="6"/>
  <c r="R202" i="6"/>
  <c r="R201" i="6"/>
  <c r="R200" i="6"/>
  <c r="R199" i="6"/>
  <c r="R198" i="6"/>
  <c r="R197" i="6"/>
  <c r="R196" i="6"/>
  <c r="R195" i="6"/>
  <c r="R194" i="6"/>
  <c r="R193" i="6"/>
  <c r="R192" i="6"/>
  <c r="R191" i="6"/>
  <c r="R190" i="6"/>
  <c r="R189" i="6"/>
  <c r="R188" i="6"/>
  <c r="R187" i="6"/>
  <c r="R186" i="6"/>
  <c r="R185" i="6"/>
  <c r="R184" i="6"/>
  <c r="R183" i="6"/>
  <c r="R182" i="6"/>
  <c r="R181" i="6"/>
  <c r="R180" i="6"/>
  <c r="R179" i="6"/>
  <c r="R178" i="6"/>
  <c r="R177" i="6"/>
  <c r="R176" i="6"/>
  <c r="R175" i="6"/>
  <c r="R174" i="6"/>
  <c r="R173" i="6"/>
  <c r="R172" i="6"/>
  <c r="R171" i="6"/>
  <c r="R170" i="6"/>
  <c r="R169" i="6"/>
  <c r="R168" i="6"/>
  <c r="R167" i="6"/>
  <c r="R166" i="6"/>
  <c r="R165" i="6"/>
  <c r="R164" i="6"/>
  <c r="R163" i="6"/>
  <c r="R162" i="6"/>
  <c r="R161" i="6"/>
  <c r="R160" i="6"/>
  <c r="R159" i="6"/>
  <c r="R158" i="6"/>
  <c r="R157" i="6"/>
  <c r="R156" i="6"/>
  <c r="R155" i="6"/>
  <c r="R154" i="6"/>
  <c r="R153" i="6"/>
  <c r="R152" i="6"/>
  <c r="R151" i="6"/>
  <c r="R150" i="6"/>
  <c r="R149" i="6"/>
  <c r="R148" i="6"/>
  <c r="R147" i="6"/>
  <c r="R146" i="6"/>
  <c r="R145" i="6"/>
  <c r="R144" i="6"/>
  <c r="R143" i="6"/>
  <c r="R142" i="6"/>
  <c r="R141" i="6"/>
  <c r="R140" i="6"/>
  <c r="R139" i="6"/>
  <c r="R138" i="6"/>
  <c r="R137" i="6"/>
  <c r="R136" i="6"/>
  <c r="R135" i="6"/>
  <c r="R134" i="6"/>
  <c r="R133" i="6"/>
  <c r="R132" i="6"/>
  <c r="R131" i="6"/>
  <c r="R130" i="6"/>
  <c r="R129" i="6"/>
  <c r="R128" i="6"/>
  <c r="R127" i="6"/>
  <c r="R126" i="6"/>
  <c r="R125" i="6"/>
  <c r="R124" i="6"/>
  <c r="R123" i="6"/>
  <c r="R122" i="6"/>
  <c r="R121" i="6"/>
  <c r="R120" i="6"/>
  <c r="R119" i="6"/>
  <c r="R118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R113" i="6"/>
  <c r="R112" i="6"/>
  <c r="R111" i="6"/>
  <c r="R110" i="6"/>
  <c r="R109" i="6"/>
  <c r="R108" i="6"/>
  <c r="R107" i="6"/>
  <c r="R106" i="6"/>
  <c r="R105" i="6"/>
  <c r="R104" i="6"/>
  <c r="R103" i="6"/>
  <c r="R102" i="6"/>
  <c r="R101" i="6"/>
  <c r="R100" i="6"/>
  <c r="R99" i="6"/>
  <c r="R98" i="6"/>
  <c r="R97" i="6"/>
  <c r="R96" i="6"/>
  <c r="R95" i="6"/>
  <c r="R94" i="6"/>
  <c r="R93" i="6"/>
  <c r="R92" i="6"/>
  <c r="R91" i="6"/>
  <c r="R90" i="6"/>
  <c r="R89" i="6"/>
  <c r="R88" i="6"/>
  <c r="R87" i="6"/>
  <c r="R86" i="6"/>
  <c r="R85" i="6"/>
  <c r="R84" i="6"/>
  <c r="R83" i="6"/>
  <c r="R82" i="6"/>
  <c r="R81" i="6"/>
  <c r="R80" i="6"/>
  <c r="R79" i="6"/>
  <c r="R78" i="6"/>
  <c r="R77" i="6"/>
  <c r="R76" i="6"/>
  <c r="R75" i="6"/>
  <c r="R74" i="6"/>
  <c r="R73" i="6"/>
  <c r="R72" i="6"/>
  <c r="R71" i="6"/>
  <c r="R70" i="6"/>
  <c r="R69" i="6"/>
  <c r="R68" i="6"/>
  <c r="R67" i="6"/>
  <c r="R66" i="6"/>
  <c r="R65" i="6"/>
  <c r="R64" i="6"/>
  <c r="R63" i="6"/>
  <c r="R62" i="6"/>
  <c r="R61" i="6"/>
  <c r="R60" i="6"/>
  <c r="R59" i="6"/>
  <c r="R58" i="6"/>
  <c r="R57" i="6"/>
  <c r="R56" i="6"/>
  <c r="R55" i="6"/>
  <c r="R54" i="6"/>
  <c r="R53" i="6"/>
  <c r="R52" i="6"/>
  <c r="R51" i="6"/>
  <c r="R50" i="6"/>
  <c r="R49" i="6"/>
  <c r="R48" i="6"/>
  <c r="R47" i="6"/>
  <c r="R46" i="6"/>
  <c r="R45" i="6"/>
  <c r="R44" i="6"/>
  <c r="R43" i="6"/>
  <c r="R42" i="6"/>
  <c r="R41" i="6"/>
  <c r="R40" i="6"/>
  <c r="R39" i="6"/>
  <c r="R38" i="6"/>
  <c r="R37" i="6"/>
  <c r="R36" i="6"/>
  <c r="R35" i="6"/>
  <c r="R34" i="6"/>
  <c r="R33" i="6"/>
  <c r="R32" i="6"/>
  <c r="R31" i="6"/>
  <c r="R30" i="6"/>
  <c r="R29" i="6"/>
  <c r="R28" i="6"/>
  <c r="R27" i="6"/>
  <c r="R26" i="6"/>
  <c r="R25" i="6"/>
  <c r="R24" i="6"/>
  <c r="R23" i="6"/>
  <c r="R22" i="6"/>
  <c r="R21" i="6"/>
  <c r="R20" i="6"/>
  <c r="R19" i="6"/>
  <c r="R18" i="6"/>
  <c r="R17" i="6"/>
  <c r="R16" i="6"/>
  <c r="R15" i="6"/>
  <c r="R14" i="6"/>
  <c r="R13" i="6"/>
  <c r="R12" i="6"/>
  <c r="R11" i="6"/>
  <c r="R10" i="6"/>
  <c r="R9" i="6"/>
  <c r="R8" i="6"/>
  <c r="R7" i="6"/>
  <c r="R6" i="6"/>
  <c r="R114" i="6" s="1"/>
  <c r="G496" i="5"/>
  <c r="F496" i="5"/>
  <c r="D496" i="5"/>
  <c r="C496" i="5"/>
  <c r="I495" i="5"/>
  <c r="G495" i="5"/>
  <c r="F495" i="5"/>
  <c r="F497" i="5" s="1"/>
  <c r="E495" i="5"/>
  <c r="J495" i="5" s="1"/>
  <c r="D495" i="5"/>
  <c r="C495" i="5"/>
  <c r="G493" i="5"/>
  <c r="F493" i="5"/>
  <c r="J492" i="5"/>
  <c r="K492" i="5" s="1"/>
  <c r="I492" i="5"/>
  <c r="K491" i="5"/>
  <c r="J491" i="5"/>
  <c r="I491" i="5"/>
  <c r="G489" i="5"/>
  <c r="F489" i="5"/>
  <c r="K488" i="5"/>
  <c r="K489" i="5" s="1"/>
  <c r="L487" i="5" s="1"/>
  <c r="J488" i="5"/>
  <c r="I488" i="5"/>
  <c r="H488" i="5"/>
  <c r="K487" i="5"/>
  <c r="I487" i="5"/>
  <c r="J487" i="5" s="1"/>
  <c r="H487" i="5"/>
  <c r="H489" i="5" s="1"/>
  <c r="G485" i="5"/>
  <c r="F485" i="5"/>
  <c r="K484" i="5"/>
  <c r="I484" i="5"/>
  <c r="J484" i="5" s="1"/>
  <c r="H484" i="5"/>
  <c r="I483" i="5"/>
  <c r="J483" i="5" s="1"/>
  <c r="K483" i="5" s="1"/>
  <c r="K485" i="5" s="1"/>
  <c r="L483" i="5" s="1"/>
  <c r="H483" i="5"/>
  <c r="H485" i="5" s="1"/>
  <c r="I480" i="5"/>
  <c r="F480" i="5"/>
  <c r="E480" i="5"/>
  <c r="D480" i="5"/>
  <c r="C480" i="5"/>
  <c r="F479" i="5"/>
  <c r="E479" i="5"/>
  <c r="D479" i="5"/>
  <c r="C479" i="5"/>
  <c r="F478" i="5"/>
  <c r="D478" i="5"/>
  <c r="C478" i="5"/>
  <c r="F477" i="5"/>
  <c r="E477" i="5"/>
  <c r="D477" i="5"/>
  <c r="C477" i="5"/>
  <c r="G475" i="5"/>
  <c r="F475" i="5"/>
  <c r="J474" i="5"/>
  <c r="K474" i="5" s="1"/>
  <c r="I474" i="5"/>
  <c r="J473" i="5"/>
  <c r="K473" i="5" s="1"/>
  <c r="I473" i="5"/>
  <c r="J472" i="5"/>
  <c r="K472" i="5" s="1"/>
  <c r="I472" i="5"/>
  <c r="K471" i="5"/>
  <c r="J471" i="5"/>
  <c r="I471" i="5"/>
  <c r="G469" i="5"/>
  <c r="F469" i="5"/>
  <c r="K468" i="5"/>
  <c r="J468" i="5"/>
  <c r="I468" i="5"/>
  <c r="H468" i="5"/>
  <c r="K467" i="5"/>
  <c r="J467" i="5"/>
  <c r="I467" i="5"/>
  <c r="H467" i="5"/>
  <c r="K466" i="5"/>
  <c r="K469" i="5" s="1"/>
  <c r="J466" i="5"/>
  <c r="I466" i="5"/>
  <c r="H466" i="5"/>
  <c r="L465" i="5"/>
  <c r="K465" i="5"/>
  <c r="I465" i="5"/>
  <c r="J465" i="5" s="1"/>
  <c r="H465" i="5"/>
  <c r="H469" i="5" s="1"/>
  <c r="F463" i="5"/>
  <c r="I462" i="5"/>
  <c r="J462" i="5" s="1"/>
  <c r="G462" i="5"/>
  <c r="G480" i="5" s="1"/>
  <c r="I461" i="5"/>
  <c r="J460" i="5"/>
  <c r="I460" i="5"/>
  <c r="G460" i="5" s="1"/>
  <c r="K459" i="5"/>
  <c r="I459" i="5"/>
  <c r="J459" i="5" s="1"/>
  <c r="G459" i="5"/>
  <c r="F457" i="5"/>
  <c r="F456" i="5"/>
  <c r="E456" i="5"/>
  <c r="D456" i="5"/>
  <c r="C456" i="5"/>
  <c r="H454" i="5"/>
  <c r="G454" i="5"/>
  <c r="F454" i="5"/>
  <c r="K453" i="5"/>
  <c r="K454" i="5" s="1"/>
  <c r="L453" i="5" s="1"/>
  <c r="I453" i="5"/>
  <c r="J453" i="5" s="1"/>
  <c r="H453" i="5"/>
  <c r="G451" i="5"/>
  <c r="F451" i="5"/>
  <c r="I450" i="5"/>
  <c r="J450" i="5" s="1"/>
  <c r="K450" i="5" s="1"/>
  <c r="K451" i="5" s="1"/>
  <c r="L450" i="5" s="1"/>
  <c r="H450" i="5"/>
  <c r="H451" i="5" s="1"/>
  <c r="F448" i="5"/>
  <c r="J447" i="5"/>
  <c r="I447" i="5"/>
  <c r="G447" i="5" s="1"/>
  <c r="F444" i="5"/>
  <c r="D444" i="5"/>
  <c r="C444" i="5"/>
  <c r="G443" i="5"/>
  <c r="F443" i="5"/>
  <c r="D443" i="5"/>
  <c r="C443" i="5"/>
  <c r="F442" i="5"/>
  <c r="E442" i="5"/>
  <c r="D442" i="5"/>
  <c r="C442" i="5"/>
  <c r="F441" i="5"/>
  <c r="I441" i="5" s="1"/>
  <c r="D441" i="5"/>
  <c r="C441" i="5"/>
  <c r="F440" i="5"/>
  <c r="D440" i="5"/>
  <c r="C440" i="5"/>
  <c r="G439" i="5"/>
  <c r="F439" i="5"/>
  <c r="I439" i="5" s="1"/>
  <c r="D439" i="5"/>
  <c r="C439" i="5"/>
  <c r="F438" i="5"/>
  <c r="E438" i="5" s="1"/>
  <c r="D438" i="5"/>
  <c r="C438" i="5"/>
  <c r="G436" i="5"/>
  <c r="F436" i="5"/>
  <c r="K435" i="5"/>
  <c r="J435" i="5"/>
  <c r="I435" i="5"/>
  <c r="H435" i="5"/>
  <c r="K434" i="5"/>
  <c r="J434" i="5"/>
  <c r="I434" i="5"/>
  <c r="H434" i="5"/>
  <c r="K433" i="5"/>
  <c r="J433" i="5"/>
  <c r="I433" i="5"/>
  <c r="H433" i="5"/>
  <c r="K432" i="5"/>
  <c r="J432" i="5"/>
  <c r="I432" i="5"/>
  <c r="H432" i="5"/>
  <c r="K431" i="5"/>
  <c r="J431" i="5"/>
  <c r="I431" i="5"/>
  <c r="H431" i="5"/>
  <c r="K430" i="5"/>
  <c r="J430" i="5"/>
  <c r="I430" i="5"/>
  <c r="H430" i="5"/>
  <c r="I429" i="5"/>
  <c r="J429" i="5" s="1"/>
  <c r="K429" i="5" s="1"/>
  <c r="K436" i="5" s="1"/>
  <c r="L429" i="5" s="1"/>
  <c r="H429" i="5"/>
  <c r="H436" i="5" s="1"/>
  <c r="G427" i="5"/>
  <c r="F427" i="5"/>
  <c r="K426" i="5"/>
  <c r="I426" i="5"/>
  <c r="J426" i="5" s="1"/>
  <c r="H426" i="5"/>
  <c r="K425" i="5"/>
  <c r="I425" i="5"/>
  <c r="J425" i="5" s="1"/>
  <c r="H425" i="5"/>
  <c r="I424" i="5"/>
  <c r="J424" i="5" s="1"/>
  <c r="K424" i="5" s="1"/>
  <c r="H424" i="5"/>
  <c r="K423" i="5"/>
  <c r="I423" i="5"/>
  <c r="J423" i="5" s="1"/>
  <c r="H423" i="5"/>
  <c r="K422" i="5"/>
  <c r="I422" i="5"/>
  <c r="J422" i="5" s="1"/>
  <c r="H422" i="5"/>
  <c r="K421" i="5"/>
  <c r="I421" i="5"/>
  <c r="J421" i="5" s="1"/>
  <c r="H421" i="5"/>
  <c r="I420" i="5"/>
  <c r="J420" i="5" s="1"/>
  <c r="K420" i="5" s="1"/>
  <c r="H420" i="5"/>
  <c r="H427" i="5" s="1"/>
  <c r="F418" i="5"/>
  <c r="I417" i="5"/>
  <c r="J416" i="5"/>
  <c r="I416" i="5"/>
  <c r="G416" i="5" s="1"/>
  <c r="K415" i="5"/>
  <c r="J415" i="5"/>
  <c r="I415" i="5"/>
  <c r="G415" i="5"/>
  <c r="K414" i="5"/>
  <c r="I414" i="5"/>
  <c r="J414" i="5" s="1"/>
  <c r="G414" i="5"/>
  <c r="G441" i="5" s="1"/>
  <c r="I413" i="5"/>
  <c r="J412" i="5"/>
  <c r="I412" i="5"/>
  <c r="G412" i="5" s="1"/>
  <c r="I411" i="5"/>
  <c r="J411" i="5" s="1"/>
  <c r="G411" i="5"/>
  <c r="F408" i="5"/>
  <c r="E408" i="5"/>
  <c r="D408" i="5"/>
  <c r="C408" i="5"/>
  <c r="F407" i="5"/>
  <c r="E407" i="5"/>
  <c r="D407" i="5"/>
  <c r="C407" i="5"/>
  <c r="G406" i="5"/>
  <c r="F406" i="5"/>
  <c r="D406" i="5"/>
  <c r="C406" i="5"/>
  <c r="F405" i="5"/>
  <c r="D405" i="5"/>
  <c r="C405" i="5"/>
  <c r="F404" i="5"/>
  <c r="E404" i="5"/>
  <c r="D404" i="5"/>
  <c r="C404" i="5"/>
  <c r="F403" i="5"/>
  <c r="E403" i="5"/>
  <c r="D403" i="5"/>
  <c r="C403" i="5"/>
  <c r="F402" i="5"/>
  <c r="D402" i="5"/>
  <c r="C402" i="5"/>
  <c r="F401" i="5"/>
  <c r="E401" i="5"/>
  <c r="D401" i="5"/>
  <c r="C401" i="5"/>
  <c r="G399" i="5"/>
  <c r="F399" i="5"/>
  <c r="I398" i="5"/>
  <c r="J398" i="5" s="1"/>
  <c r="K398" i="5" s="1"/>
  <c r="J397" i="5"/>
  <c r="K397" i="5" s="1"/>
  <c r="I397" i="5"/>
  <c r="I396" i="5"/>
  <c r="J396" i="5" s="1"/>
  <c r="K396" i="5" s="1"/>
  <c r="J395" i="5"/>
  <c r="K395" i="5" s="1"/>
  <c r="I395" i="5"/>
  <c r="I394" i="5"/>
  <c r="J394" i="5" s="1"/>
  <c r="K394" i="5" s="1"/>
  <c r="J393" i="5"/>
  <c r="K393" i="5" s="1"/>
  <c r="I393" i="5"/>
  <c r="K392" i="5"/>
  <c r="J392" i="5"/>
  <c r="I392" i="5"/>
  <c r="K391" i="5"/>
  <c r="J391" i="5"/>
  <c r="I391" i="5"/>
  <c r="H391" i="5"/>
  <c r="G389" i="5"/>
  <c r="F389" i="5"/>
  <c r="K388" i="5"/>
  <c r="J388" i="5"/>
  <c r="I388" i="5"/>
  <c r="H388" i="5"/>
  <c r="K387" i="5"/>
  <c r="J387" i="5"/>
  <c r="I387" i="5"/>
  <c r="H387" i="5"/>
  <c r="K386" i="5"/>
  <c r="J386" i="5"/>
  <c r="I386" i="5"/>
  <c r="H386" i="5"/>
  <c r="K385" i="5"/>
  <c r="J385" i="5"/>
  <c r="I385" i="5"/>
  <c r="H385" i="5"/>
  <c r="K384" i="5"/>
  <c r="J384" i="5"/>
  <c r="I384" i="5"/>
  <c r="H384" i="5"/>
  <c r="K383" i="5"/>
  <c r="J383" i="5"/>
  <c r="I383" i="5"/>
  <c r="H383" i="5"/>
  <c r="K382" i="5"/>
  <c r="J382" i="5"/>
  <c r="I382" i="5"/>
  <c r="H382" i="5"/>
  <c r="I381" i="5"/>
  <c r="J381" i="5" s="1"/>
  <c r="K381" i="5" s="1"/>
  <c r="K389" i="5" s="1"/>
  <c r="L381" i="5" s="1"/>
  <c r="H381" i="5"/>
  <c r="H389" i="5" s="1"/>
  <c r="F379" i="5"/>
  <c r="I378" i="5"/>
  <c r="I377" i="5"/>
  <c r="K376" i="5"/>
  <c r="J376" i="5"/>
  <c r="I376" i="5"/>
  <c r="G376" i="5"/>
  <c r="K375" i="5"/>
  <c r="J375" i="5"/>
  <c r="I375" i="5"/>
  <c r="G375" i="5"/>
  <c r="I374" i="5"/>
  <c r="J373" i="5"/>
  <c r="I373" i="5"/>
  <c r="G373" i="5" s="1"/>
  <c r="J372" i="5"/>
  <c r="I372" i="5"/>
  <c r="G372" i="5"/>
  <c r="I371" i="5"/>
  <c r="F368" i="5"/>
  <c r="E368" i="5" s="1"/>
  <c r="D368" i="5"/>
  <c r="C368" i="5"/>
  <c r="F367" i="5"/>
  <c r="D367" i="5"/>
  <c r="C367" i="5"/>
  <c r="F366" i="5"/>
  <c r="E366" i="5"/>
  <c r="D366" i="5"/>
  <c r="C366" i="5"/>
  <c r="G364" i="5"/>
  <c r="F364" i="5"/>
  <c r="J363" i="5"/>
  <c r="K363" i="5" s="1"/>
  <c r="I363" i="5"/>
  <c r="I362" i="5"/>
  <c r="J362" i="5" s="1"/>
  <c r="K362" i="5" s="1"/>
  <c r="K361" i="5"/>
  <c r="K364" i="5" s="1"/>
  <c r="L361" i="5" s="1"/>
  <c r="J361" i="5"/>
  <c r="I361" i="5"/>
  <c r="G359" i="5"/>
  <c r="H358" i="5" s="1"/>
  <c r="F359" i="5"/>
  <c r="J358" i="5"/>
  <c r="K358" i="5" s="1"/>
  <c r="K359" i="5" s="1"/>
  <c r="L356" i="5" s="1"/>
  <c r="I358" i="5"/>
  <c r="J357" i="5"/>
  <c r="K357" i="5" s="1"/>
  <c r="I357" i="5"/>
  <c r="K356" i="5"/>
  <c r="J356" i="5"/>
  <c r="I356" i="5"/>
  <c r="H356" i="5"/>
  <c r="F354" i="5"/>
  <c r="J353" i="5"/>
  <c r="I353" i="5"/>
  <c r="G353" i="5"/>
  <c r="G368" i="5" s="1"/>
  <c r="I352" i="5"/>
  <c r="J351" i="5"/>
  <c r="K351" i="5" s="1"/>
  <c r="I351" i="5"/>
  <c r="G351" i="5"/>
  <c r="F349" i="5"/>
  <c r="F348" i="5"/>
  <c r="E348" i="5"/>
  <c r="D348" i="5"/>
  <c r="C348" i="5"/>
  <c r="H346" i="5"/>
  <c r="G346" i="5"/>
  <c r="H345" i="5" s="1"/>
  <c r="F346" i="5"/>
  <c r="K345" i="5"/>
  <c r="K346" i="5" s="1"/>
  <c r="L345" i="5" s="1"/>
  <c r="J345" i="5"/>
  <c r="I345" i="5"/>
  <c r="H343" i="5"/>
  <c r="G343" i="5"/>
  <c r="F343" i="5"/>
  <c r="K342" i="5"/>
  <c r="K343" i="5" s="1"/>
  <c r="L342" i="5" s="1"/>
  <c r="J342" i="5"/>
  <c r="I342" i="5"/>
  <c r="H342" i="5"/>
  <c r="F340" i="5"/>
  <c r="I339" i="5"/>
  <c r="I336" i="5"/>
  <c r="J336" i="5" s="1"/>
  <c r="F336" i="5"/>
  <c r="E336" i="5" s="1"/>
  <c r="D336" i="5"/>
  <c r="C336" i="5"/>
  <c r="F335" i="5"/>
  <c r="D335" i="5"/>
  <c r="C335" i="5"/>
  <c r="F334" i="5"/>
  <c r="E334" i="5"/>
  <c r="D334" i="5"/>
  <c r="C334" i="5"/>
  <c r="G332" i="5"/>
  <c r="F332" i="5"/>
  <c r="J331" i="5"/>
  <c r="K331" i="5" s="1"/>
  <c r="I331" i="5"/>
  <c r="I330" i="5"/>
  <c r="J330" i="5" s="1"/>
  <c r="K330" i="5" s="1"/>
  <c r="K329" i="5"/>
  <c r="J329" i="5"/>
  <c r="I329" i="5"/>
  <c r="G327" i="5"/>
  <c r="H326" i="5" s="1"/>
  <c r="F327" i="5"/>
  <c r="J326" i="5"/>
  <c r="K326" i="5" s="1"/>
  <c r="I326" i="5"/>
  <c r="J325" i="5"/>
  <c r="K325" i="5" s="1"/>
  <c r="K327" i="5" s="1"/>
  <c r="L324" i="5" s="1"/>
  <c r="I325" i="5"/>
  <c r="K324" i="5"/>
  <c r="J324" i="5"/>
  <c r="I324" i="5"/>
  <c r="H324" i="5"/>
  <c r="F322" i="5"/>
  <c r="J321" i="5"/>
  <c r="I321" i="5"/>
  <c r="G321" i="5"/>
  <c r="G336" i="5" s="1"/>
  <c r="I320" i="5"/>
  <c r="J319" i="5"/>
  <c r="K319" i="5" s="1"/>
  <c r="I319" i="5"/>
  <c r="G319" i="5"/>
  <c r="F317" i="5"/>
  <c r="G316" i="5"/>
  <c r="F316" i="5"/>
  <c r="D316" i="5"/>
  <c r="C316" i="5"/>
  <c r="I315" i="5"/>
  <c r="G315" i="5"/>
  <c r="F315" i="5"/>
  <c r="E315" i="5"/>
  <c r="D315" i="5"/>
  <c r="C315" i="5"/>
  <c r="I314" i="5"/>
  <c r="G314" i="5"/>
  <c r="F314" i="5"/>
  <c r="E314" i="5" s="1"/>
  <c r="D314" i="5"/>
  <c r="C314" i="5"/>
  <c r="G313" i="5"/>
  <c r="F313" i="5"/>
  <c r="D313" i="5"/>
  <c r="C313" i="5"/>
  <c r="G312" i="5"/>
  <c r="F312" i="5"/>
  <c r="D312" i="5"/>
  <c r="C312" i="5"/>
  <c r="F311" i="5"/>
  <c r="E311" i="5"/>
  <c r="D311" i="5"/>
  <c r="C311" i="5"/>
  <c r="G310" i="5"/>
  <c r="F310" i="5"/>
  <c r="D310" i="5"/>
  <c r="C310" i="5"/>
  <c r="G308" i="5"/>
  <c r="F308" i="5"/>
  <c r="K307" i="5"/>
  <c r="J307" i="5"/>
  <c r="I307" i="5"/>
  <c r="H307" i="5"/>
  <c r="K306" i="5"/>
  <c r="J306" i="5"/>
  <c r="I306" i="5"/>
  <c r="H306" i="5"/>
  <c r="K305" i="5"/>
  <c r="J305" i="5"/>
  <c r="I305" i="5"/>
  <c r="H305" i="5"/>
  <c r="K304" i="5"/>
  <c r="J304" i="5"/>
  <c r="I304" i="5"/>
  <c r="H304" i="5"/>
  <c r="K303" i="5"/>
  <c r="J303" i="5"/>
  <c r="I303" i="5"/>
  <c r="H303" i="5"/>
  <c r="K302" i="5"/>
  <c r="J302" i="5"/>
  <c r="I302" i="5"/>
  <c r="H302" i="5"/>
  <c r="I301" i="5"/>
  <c r="J301" i="5" s="1"/>
  <c r="K301" i="5" s="1"/>
  <c r="K308" i="5" s="1"/>
  <c r="L301" i="5" s="1"/>
  <c r="H301" i="5"/>
  <c r="H308" i="5" s="1"/>
  <c r="G299" i="5"/>
  <c r="F299" i="5"/>
  <c r="K298" i="5"/>
  <c r="I298" i="5"/>
  <c r="J298" i="5" s="1"/>
  <c r="H298" i="5"/>
  <c r="K297" i="5"/>
  <c r="I297" i="5"/>
  <c r="J297" i="5" s="1"/>
  <c r="H297" i="5"/>
  <c r="I296" i="5"/>
  <c r="J296" i="5" s="1"/>
  <c r="K296" i="5" s="1"/>
  <c r="H296" i="5"/>
  <c r="K295" i="5"/>
  <c r="I295" i="5"/>
  <c r="J295" i="5" s="1"/>
  <c r="H295" i="5"/>
  <c r="K294" i="5"/>
  <c r="I294" i="5"/>
  <c r="J294" i="5" s="1"/>
  <c r="H294" i="5"/>
  <c r="K293" i="5"/>
  <c r="I293" i="5"/>
  <c r="J293" i="5" s="1"/>
  <c r="H293" i="5"/>
  <c r="J292" i="5"/>
  <c r="K292" i="5" s="1"/>
  <c r="K299" i="5" s="1"/>
  <c r="L292" i="5" s="1"/>
  <c r="I292" i="5"/>
  <c r="H292" i="5"/>
  <c r="F290" i="5"/>
  <c r="J289" i="5"/>
  <c r="I289" i="5"/>
  <c r="G289" i="5" s="1"/>
  <c r="K288" i="5"/>
  <c r="J288" i="5"/>
  <c r="I288" i="5"/>
  <c r="J287" i="5"/>
  <c r="K287" i="5" s="1"/>
  <c r="I287" i="5"/>
  <c r="J286" i="5"/>
  <c r="I286" i="5"/>
  <c r="G286" i="5" s="1"/>
  <c r="K285" i="5"/>
  <c r="J285" i="5"/>
  <c r="I285" i="5"/>
  <c r="J284" i="5"/>
  <c r="I284" i="5"/>
  <c r="G284" i="5"/>
  <c r="G290" i="5" s="1"/>
  <c r="I283" i="5"/>
  <c r="J283" i="5" s="1"/>
  <c r="K283" i="5" s="1"/>
  <c r="H283" i="5"/>
  <c r="I280" i="5"/>
  <c r="G280" i="5"/>
  <c r="F280" i="5"/>
  <c r="E280" i="5"/>
  <c r="D280" i="5"/>
  <c r="C280" i="5"/>
  <c r="I279" i="5"/>
  <c r="G279" i="5"/>
  <c r="F279" i="5"/>
  <c r="F281" i="5" s="1"/>
  <c r="D279" i="5"/>
  <c r="C279" i="5"/>
  <c r="G278" i="5"/>
  <c r="F278" i="5"/>
  <c r="D278" i="5"/>
  <c r="C278" i="5"/>
  <c r="G276" i="5"/>
  <c r="F276" i="5"/>
  <c r="I275" i="5"/>
  <c r="J275" i="5" s="1"/>
  <c r="K275" i="5" s="1"/>
  <c r="H275" i="5"/>
  <c r="I274" i="5"/>
  <c r="J274" i="5" s="1"/>
  <c r="K274" i="5" s="1"/>
  <c r="I273" i="5"/>
  <c r="J273" i="5" s="1"/>
  <c r="K273" i="5" s="1"/>
  <c r="K276" i="5" s="1"/>
  <c r="L273" i="5" s="1"/>
  <c r="G271" i="5"/>
  <c r="F271" i="5"/>
  <c r="I270" i="5"/>
  <c r="J270" i="5" s="1"/>
  <c r="K270" i="5" s="1"/>
  <c r="J269" i="5"/>
  <c r="K269" i="5" s="1"/>
  <c r="I269" i="5"/>
  <c r="J268" i="5"/>
  <c r="K268" i="5" s="1"/>
  <c r="I268" i="5"/>
  <c r="G266" i="5"/>
  <c r="H265" i="5" s="1"/>
  <c r="F266" i="5"/>
  <c r="J265" i="5"/>
  <c r="K265" i="5" s="1"/>
  <c r="I265" i="5"/>
  <c r="K264" i="5"/>
  <c r="J264" i="5"/>
  <c r="I264" i="5"/>
  <c r="K263" i="5"/>
  <c r="K266" i="5" s="1"/>
  <c r="L263" i="5" s="1"/>
  <c r="J263" i="5"/>
  <c r="I263" i="5"/>
  <c r="H263" i="5"/>
  <c r="F261" i="5"/>
  <c r="I260" i="5"/>
  <c r="G260" i="5"/>
  <c r="F260" i="5"/>
  <c r="E260" i="5"/>
  <c r="J260" i="5" s="1"/>
  <c r="D260" i="5"/>
  <c r="C260" i="5"/>
  <c r="G258" i="5"/>
  <c r="H257" i="5" s="1"/>
  <c r="H258" i="5" s="1"/>
  <c r="F258" i="5"/>
  <c r="J257" i="5"/>
  <c r="K257" i="5" s="1"/>
  <c r="K258" i="5" s="1"/>
  <c r="I257" i="5"/>
  <c r="K255" i="5"/>
  <c r="G255" i="5"/>
  <c r="F255" i="5"/>
  <c r="L254" i="5"/>
  <c r="K254" i="5"/>
  <c r="J254" i="5"/>
  <c r="I254" i="5"/>
  <c r="H254" i="5"/>
  <c r="H255" i="5" s="1"/>
  <c r="G252" i="5"/>
  <c r="F252" i="5"/>
  <c r="I251" i="5"/>
  <c r="J251" i="5" s="1"/>
  <c r="K251" i="5" s="1"/>
  <c r="K252" i="5" s="1"/>
  <c r="L251" i="5" s="1"/>
  <c r="H251" i="5"/>
  <c r="H252" i="5" s="1"/>
  <c r="G249" i="5"/>
  <c r="H248" i="5" s="1"/>
  <c r="H249" i="5" s="1"/>
  <c r="I248" i="5"/>
  <c r="G248" i="5"/>
  <c r="F248" i="5"/>
  <c r="F249" i="5" s="1"/>
  <c r="D248" i="5"/>
  <c r="C248" i="5"/>
  <c r="K246" i="5"/>
  <c r="G246" i="5"/>
  <c r="F246" i="5"/>
  <c r="L245" i="5"/>
  <c r="K245" i="5"/>
  <c r="J245" i="5"/>
  <c r="I245" i="5"/>
  <c r="H245" i="5"/>
  <c r="H246" i="5" s="1"/>
  <c r="G243" i="5"/>
  <c r="F243" i="5"/>
  <c r="I242" i="5"/>
  <c r="J242" i="5" s="1"/>
  <c r="K242" i="5" s="1"/>
  <c r="K243" i="5" s="1"/>
  <c r="L242" i="5" s="1"/>
  <c r="H242" i="5"/>
  <c r="H243" i="5" s="1"/>
  <c r="G240" i="5"/>
  <c r="H239" i="5" s="1"/>
  <c r="H240" i="5" s="1"/>
  <c r="F240" i="5"/>
  <c r="I239" i="5"/>
  <c r="J239" i="5" s="1"/>
  <c r="K239" i="5" s="1"/>
  <c r="K240" i="5" s="1"/>
  <c r="L239" i="5" s="1"/>
  <c r="I236" i="5"/>
  <c r="G236" i="5"/>
  <c r="F236" i="5"/>
  <c r="E236" i="5" s="1"/>
  <c r="D236" i="5"/>
  <c r="C236" i="5"/>
  <c r="G235" i="5"/>
  <c r="F235" i="5"/>
  <c r="D235" i="5"/>
  <c r="C235" i="5"/>
  <c r="I234" i="5"/>
  <c r="J234" i="5" s="1"/>
  <c r="G234" i="5"/>
  <c r="F234" i="5"/>
  <c r="E234" i="5"/>
  <c r="D234" i="5"/>
  <c r="C234" i="5"/>
  <c r="G232" i="5"/>
  <c r="F232" i="5"/>
  <c r="I231" i="5"/>
  <c r="J231" i="5" s="1"/>
  <c r="K231" i="5" s="1"/>
  <c r="J230" i="5"/>
  <c r="K230" i="5" s="1"/>
  <c r="I230" i="5"/>
  <c r="J229" i="5"/>
  <c r="K229" i="5" s="1"/>
  <c r="K232" i="5" s="1"/>
  <c r="L229" i="5" s="1"/>
  <c r="I229" i="5"/>
  <c r="G227" i="5"/>
  <c r="H226" i="5" s="1"/>
  <c r="F227" i="5"/>
  <c r="K226" i="5"/>
  <c r="J226" i="5"/>
  <c r="I226" i="5"/>
  <c r="K225" i="5"/>
  <c r="J225" i="5"/>
  <c r="I225" i="5"/>
  <c r="K224" i="5"/>
  <c r="K227" i="5" s="1"/>
  <c r="L224" i="5" s="1"/>
  <c r="J224" i="5"/>
  <c r="I224" i="5"/>
  <c r="H224" i="5"/>
  <c r="G222" i="5"/>
  <c r="F222" i="5"/>
  <c r="K221" i="5"/>
  <c r="J221" i="5"/>
  <c r="I221" i="5"/>
  <c r="H221" i="5"/>
  <c r="K220" i="5"/>
  <c r="J220" i="5"/>
  <c r="I220" i="5"/>
  <c r="H220" i="5"/>
  <c r="I219" i="5"/>
  <c r="J219" i="5" s="1"/>
  <c r="K219" i="5" s="1"/>
  <c r="K222" i="5" s="1"/>
  <c r="L219" i="5" s="1"/>
  <c r="H219" i="5"/>
  <c r="H222" i="5" s="1"/>
  <c r="F217" i="5"/>
  <c r="F216" i="5"/>
  <c r="E216" i="5"/>
  <c r="D216" i="5"/>
  <c r="C216" i="5"/>
  <c r="G215" i="5"/>
  <c r="F215" i="5"/>
  <c r="D215" i="5"/>
  <c r="C215" i="5"/>
  <c r="G213" i="5"/>
  <c r="F213" i="5"/>
  <c r="K212" i="5"/>
  <c r="J212" i="5"/>
  <c r="I212" i="5"/>
  <c r="H212" i="5"/>
  <c r="I211" i="5"/>
  <c r="J211" i="5" s="1"/>
  <c r="K211" i="5" s="1"/>
  <c r="K213" i="5" s="1"/>
  <c r="L211" i="5" s="1"/>
  <c r="H211" i="5"/>
  <c r="H213" i="5" s="1"/>
  <c r="G209" i="5"/>
  <c r="H207" i="5" s="1"/>
  <c r="F209" i="5"/>
  <c r="I208" i="5"/>
  <c r="J208" i="5" s="1"/>
  <c r="K208" i="5" s="1"/>
  <c r="H208" i="5"/>
  <c r="I207" i="5"/>
  <c r="J207" i="5" s="1"/>
  <c r="K207" i="5" s="1"/>
  <c r="F205" i="5"/>
  <c r="J204" i="5"/>
  <c r="I204" i="5"/>
  <c r="G204" i="5" s="1"/>
  <c r="J203" i="5"/>
  <c r="I203" i="5"/>
  <c r="G203" i="5"/>
  <c r="F201" i="5"/>
  <c r="F200" i="5"/>
  <c r="E200" i="5"/>
  <c r="D200" i="5"/>
  <c r="C200" i="5"/>
  <c r="G198" i="5"/>
  <c r="H197" i="5" s="1"/>
  <c r="H198" i="5" s="1"/>
  <c r="F198" i="5"/>
  <c r="J197" i="5"/>
  <c r="K197" i="5" s="1"/>
  <c r="K198" i="5" s="1"/>
  <c r="L197" i="5" s="1"/>
  <c r="I197" i="5"/>
  <c r="K195" i="5"/>
  <c r="H195" i="5"/>
  <c r="G195" i="5"/>
  <c r="F195" i="5"/>
  <c r="L194" i="5"/>
  <c r="K194" i="5"/>
  <c r="I194" i="5"/>
  <c r="J194" i="5" s="1"/>
  <c r="H194" i="5"/>
  <c r="F192" i="5"/>
  <c r="J191" i="5"/>
  <c r="I191" i="5"/>
  <c r="G191" i="5" s="1"/>
  <c r="G192" i="5" s="1"/>
  <c r="I188" i="5"/>
  <c r="G188" i="5"/>
  <c r="F188" i="5"/>
  <c r="E188" i="5" s="1"/>
  <c r="D188" i="5"/>
  <c r="C188" i="5"/>
  <c r="F187" i="5"/>
  <c r="E187" i="5"/>
  <c r="D187" i="5"/>
  <c r="C187" i="5"/>
  <c r="G185" i="5"/>
  <c r="H183" i="5" s="1"/>
  <c r="F185" i="5"/>
  <c r="J184" i="5"/>
  <c r="K184" i="5" s="1"/>
  <c r="I184" i="5"/>
  <c r="K183" i="5"/>
  <c r="K185" i="5" s="1"/>
  <c r="L183" i="5" s="1"/>
  <c r="J183" i="5"/>
  <c r="I183" i="5"/>
  <c r="G181" i="5"/>
  <c r="H180" i="5" s="1"/>
  <c r="F181" i="5"/>
  <c r="J180" i="5"/>
  <c r="K180" i="5" s="1"/>
  <c r="I180" i="5"/>
  <c r="J179" i="5"/>
  <c r="K179" i="5" s="1"/>
  <c r="I179" i="5"/>
  <c r="F177" i="5"/>
  <c r="J176" i="5"/>
  <c r="I176" i="5"/>
  <c r="G176" i="5"/>
  <c r="J175" i="5"/>
  <c r="I175" i="5"/>
  <c r="G175" i="5" s="1"/>
  <c r="F172" i="5"/>
  <c r="E172" i="5"/>
  <c r="D172" i="5"/>
  <c r="C172" i="5"/>
  <c r="F171" i="5"/>
  <c r="D171" i="5"/>
  <c r="C171" i="5"/>
  <c r="F170" i="5"/>
  <c r="E170" i="5"/>
  <c r="D170" i="5"/>
  <c r="C170" i="5"/>
  <c r="F169" i="5"/>
  <c r="F173" i="5" s="1"/>
  <c r="D169" i="5"/>
  <c r="C169" i="5"/>
  <c r="G167" i="5"/>
  <c r="F167" i="5"/>
  <c r="K166" i="5"/>
  <c r="J166" i="5"/>
  <c r="I166" i="5"/>
  <c r="H166" i="5"/>
  <c r="K165" i="5"/>
  <c r="J165" i="5"/>
  <c r="I165" i="5"/>
  <c r="H165" i="5"/>
  <c r="K164" i="5"/>
  <c r="J164" i="5"/>
  <c r="I164" i="5"/>
  <c r="H164" i="5"/>
  <c r="I163" i="5"/>
  <c r="J163" i="5" s="1"/>
  <c r="K163" i="5" s="1"/>
  <c r="K167" i="5" s="1"/>
  <c r="L163" i="5" s="1"/>
  <c r="H163" i="5"/>
  <c r="G161" i="5"/>
  <c r="F161" i="5"/>
  <c r="K160" i="5"/>
  <c r="J160" i="5"/>
  <c r="I160" i="5"/>
  <c r="H160" i="5"/>
  <c r="K159" i="5"/>
  <c r="J159" i="5"/>
  <c r="I159" i="5"/>
  <c r="H159" i="5"/>
  <c r="K158" i="5"/>
  <c r="J158" i="5"/>
  <c r="I158" i="5"/>
  <c r="H158" i="5"/>
  <c r="I157" i="5"/>
  <c r="J157" i="5" s="1"/>
  <c r="K157" i="5" s="1"/>
  <c r="H157" i="5"/>
  <c r="F155" i="5"/>
  <c r="I154" i="5"/>
  <c r="I153" i="5"/>
  <c r="J152" i="5"/>
  <c r="I152" i="5"/>
  <c r="G152" i="5"/>
  <c r="I151" i="5"/>
  <c r="F148" i="5"/>
  <c r="D148" i="5"/>
  <c r="C148" i="5"/>
  <c r="F147" i="5"/>
  <c r="D147" i="5"/>
  <c r="C147" i="5"/>
  <c r="F146" i="5"/>
  <c r="D146" i="5"/>
  <c r="C146" i="5"/>
  <c r="F145" i="5"/>
  <c r="E145" i="5"/>
  <c r="D145" i="5"/>
  <c r="C145" i="5"/>
  <c r="F144" i="5"/>
  <c r="D144" i="5"/>
  <c r="C144" i="5"/>
  <c r="F143" i="5"/>
  <c r="D143" i="5"/>
  <c r="C143" i="5"/>
  <c r="G141" i="5"/>
  <c r="H135" i="5" s="1"/>
  <c r="F141" i="5"/>
  <c r="I140" i="5"/>
  <c r="J140" i="5" s="1"/>
  <c r="K140" i="5" s="1"/>
  <c r="I139" i="5"/>
  <c r="J139" i="5" s="1"/>
  <c r="K139" i="5" s="1"/>
  <c r="H139" i="5"/>
  <c r="I138" i="5"/>
  <c r="J138" i="5" s="1"/>
  <c r="K138" i="5" s="1"/>
  <c r="I137" i="5"/>
  <c r="J137" i="5" s="1"/>
  <c r="K137" i="5" s="1"/>
  <c r="H137" i="5"/>
  <c r="I136" i="5"/>
  <c r="J136" i="5" s="1"/>
  <c r="K136" i="5" s="1"/>
  <c r="I135" i="5"/>
  <c r="J135" i="5" s="1"/>
  <c r="K135" i="5" s="1"/>
  <c r="K141" i="5" s="1"/>
  <c r="L135" i="5" s="1"/>
  <c r="G133" i="5"/>
  <c r="F133" i="5"/>
  <c r="J132" i="5"/>
  <c r="K132" i="5" s="1"/>
  <c r="I132" i="5"/>
  <c r="I131" i="5"/>
  <c r="J131" i="5" s="1"/>
  <c r="K131" i="5" s="1"/>
  <c r="J130" i="5"/>
  <c r="K130" i="5" s="1"/>
  <c r="I130" i="5"/>
  <c r="I129" i="5"/>
  <c r="J129" i="5" s="1"/>
  <c r="K129" i="5" s="1"/>
  <c r="J128" i="5"/>
  <c r="K128" i="5" s="1"/>
  <c r="I128" i="5"/>
  <c r="J127" i="5"/>
  <c r="K127" i="5" s="1"/>
  <c r="I127" i="5"/>
  <c r="F125" i="5"/>
  <c r="K124" i="5"/>
  <c r="J124" i="5"/>
  <c r="I124" i="5"/>
  <c r="G124" i="5"/>
  <c r="K123" i="5"/>
  <c r="J123" i="5"/>
  <c r="I123" i="5"/>
  <c r="G123" i="5"/>
  <c r="I122" i="5"/>
  <c r="I121" i="5"/>
  <c r="J120" i="5"/>
  <c r="I120" i="5"/>
  <c r="G120" i="5"/>
  <c r="I119" i="5"/>
  <c r="F116" i="5"/>
  <c r="D116" i="5"/>
  <c r="C116" i="5"/>
  <c r="G115" i="5"/>
  <c r="F115" i="5"/>
  <c r="D115" i="5"/>
  <c r="C115" i="5"/>
  <c r="F114" i="5"/>
  <c r="D114" i="5"/>
  <c r="C114" i="5"/>
  <c r="F113" i="5"/>
  <c r="E113" i="5"/>
  <c r="D113" i="5"/>
  <c r="C113" i="5"/>
  <c r="G111" i="5"/>
  <c r="F111" i="5"/>
  <c r="J110" i="5"/>
  <c r="K110" i="5" s="1"/>
  <c r="I110" i="5"/>
  <c r="I109" i="5"/>
  <c r="J109" i="5" s="1"/>
  <c r="K109" i="5" s="1"/>
  <c r="I108" i="5"/>
  <c r="J108" i="5" s="1"/>
  <c r="K108" i="5" s="1"/>
  <c r="K111" i="5" s="1"/>
  <c r="L107" i="5" s="1"/>
  <c r="K107" i="5"/>
  <c r="J107" i="5"/>
  <c r="I107" i="5"/>
  <c r="H107" i="5"/>
  <c r="G105" i="5"/>
  <c r="F105" i="5"/>
  <c r="K104" i="5"/>
  <c r="J104" i="5"/>
  <c r="I104" i="5"/>
  <c r="H104" i="5"/>
  <c r="K103" i="5"/>
  <c r="J103" i="5"/>
  <c r="I103" i="5"/>
  <c r="H103" i="5"/>
  <c r="K102" i="5"/>
  <c r="J102" i="5"/>
  <c r="I102" i="5"/>
  <c r="H102" i="5"/>
  <c r="I101" i="5"/>
  <c r="J101" i="5" s="1"/>
  <c r="K101" i="5" s="1"/>
  <c r="K105" i="5" s="1"/>
  <c r="L101" i="5" s="1"/>
  <c r="H101" i="5"/>
  <c r="F99" i="5"/>
  <c r="K98" i="5"/>
  <c r="I98" i="5"/>
  <c r="J98" i="5" s="1"/>
  <c r="G98" i="5"/>
  <c r="G116" i="5" s="1"/>
  <c r="J97" i="5"/>
  <c r="I97" i="5"/>
  <c r="G97" i="5" s="1"/>
  <c r="J96" i="5"/>
  <c r="I96" i="5"/>
  <c r="G96" i="5" s="1"/>
  <c r="K95" i="5"/>
  <c r="I95" i="5"/>
  <c r="J95" i="5" s="1"/>
  <c r="G95" i="5"/>
  <c r="G113" i="5" s="1"/>
  <c r="I92" i="5"/>
  <c r="J92" i="5" s="1"/>
  <c r="F92" i="5"/>
  <c r="E92" i="5"/>
  <c r="D92" i="5"/>
  <c r="C92" i="5"/>
  <c r="F91" i="5"/>
  <c r="F93" i="5" s="1"/>
  <c r="E91" i="5"/>
  <c r="D91" i="5"/>
  <c r="C91" i="5"/>
  <c r="F90" i="5"/>
  <c r="E90" i="5"/>
  <c r="D90" i="5"/>
  <c r="C90" i="5"/>
  <c r="G88" i="5"/>
  <c r="F88" i="5"/>
  <c r="I87" i="5"/>
  <c r="J87" i="5" s="1"/>
  <c r="K87" i="5" s="1"/>
  <c r="H87" i="5"/>
  <c r="J86" i="5"/>
  <c r="K86" i="5" s="1"/>
  <c r="I86" i="5"/>
  <c r="K85" i="5"/>
  <c r="K88" i="5" s="1"/>
  <c r="L85" i="5" s="1"/>
  <c r="J85" i="5"/>
  <c r="I85" i="5"/>
  <c r="G83" i="5"/>
  <c r="F83" i="5"/>
  <c r="J82" i="5"/>
  <c r="K82" i="5" s="1"/>
  <c r="I82" i="5"/>
  <c r="I81" i="5"/>
  <c r="J81" i="5" s="1"/>
  <c r="K81" i="5" s="1"/>
  <c r="J80" i="5"/>
  <c r="K80" i="5" s="1"/>
  <c r="K83" i="5" s="1"/>
  <c r="L80" i="5" s="1"/>
  <c r="I80" i="5"/>
  <c r="H80" i="5"/>
  <c r="F78" i="5"/>
  <c r="J77" i="5"/>
  <c r="I77" i="5"/>
  <c r="G77" i="5"/>
  <c r="G92" i="5" s="1"/>
  <c r="I76" i="5"/>
  <c r="J76" i="5" s="1"/>
  <c r="I75" i="5"/>
  <c r="F73" i="5"/>
  <c r="G72" i="5"/>
  <c r="F72" i="5"/>
  <c r="D72" i="5"/>
  <c r="C72" i="5"/>
  <c r="G71" i="5"/>
  <c r="I71" i="5" s="1"/>
  <c r="F71" i="5"/>
  <c r="E71" i="5"/>
  <c r="D71" i="5"/>
  <c r="C71" i="5"/>
  <c r="F70" i="5"/>
  <c r="E70" i="5"/>
  <c r="D70" i="5"/>
  <c r="C70" i="5"/>
  <c r="F69" i="5"/>
  <c r="E69" i="5"/>
  <c r="D69" i="5"/>
  <c r="C69" i="5"/>
  <c r="F68" i="5"/>
  <c r="D68" i="5"/>
  <c r="C68" i="5"/>
  <c r="F67" i="5"/>
  <c r="E67" i="5"/>
  <c r="D67" i="5"/>
  <c r="C67" i="5"/>
  <c r="G65" i="5"/>
  <c r="F65" i="5"/>
  <c r="I64" i="5"/>
  <c r="J64" i="5" s="1"/>
  <c r="K64" i="5" s="1"/>
  <c r="I63" i="5"/>
  <c r="J63" i="5" s="1"/>
  <c r="K63" i="5" s="1"/>
  <c r="K62" i="5"/>
  <c r="J62" i="5"/>
  <c r="I62" i="5"/>
  <c r="J61" i="5"/>
  <c r="K61" i="5" s="1"/>
  <c r="I61" i="5"/>
  <c r="I60" i="5"/>
  <c r="J60" i="5" s="1"/>
  <c r="K60" i="5" s="1"/>
  <c r="J59" i="5"/>
  <c r="K59" i="5" s="1"/>
  <c r="I59" i="5"/>
  <c r="H57" i="5"/>
  <c r="G57" i="5"/>
  <c r="F57" i="5"/>
  <c r="J56" i="5"/>
  <c r="K56" i="5" s="1"/>
  <c r="I56" i="5"/>
  <c r="H56" i="5"/>
  <c r="J55" i="5"/>
  <c r="K55" i="5" s="1"/>
  <c r="I55" i="5"/>
  <c r="H55" i="5"/>
  <c r="J54" i="5"/>
  <c r="K54" i="5" s="1"/>
  <c r="I54" i="5"/>
  <c r="H54" i="5"/>
  <c r="J53" i="5"/>
  <c r="K53" i="5" s="1"/>
  <c r="I53" i="5"/>
  <c r="H53" i="5"/>
  <c r="J52" i="5"/>
  <c r="K52" i="5" s="1"/>
  <c r="I52" i="5"/>
  <c r="H52" i="5"/>
  <c r="I51" i="5"/>
  <c r="J51" i="5" s="1"/>
  <c r="K51" i="5" s="1"/>
  <c r="H51" i="5"/>
  <c r="F49" i="5"/>
  <c r="I48" i="5"/>
  <c r="J48" i="5" s="1"/>
  <c r="G48" i="5"/>
  <c r="J47" i="5"/>
  <c r="I47" i="5"/>
  <c r="G47" i="5" s="1"/>
  <c r="K46" i="5"/>
  <c r="J46" i="5"/>
  <c r="I46" i="5"/>
  <c r="G46" i="5"/>
  <c r="K45" i="5"/>
  <c r="J45" i="5"/>
  <c r="I45" i="5"/>
  <c r="G45" i="5"/>
  <c r="I44" i="5"/>
  <c r="J44" i="5" s="1"/>
  <c r="G44" i="5"/>
  <c r="I43" i="5"/>
  <c r="J43" i="5" s="1"/>
  <c r="G43" i="5"/>
  <c r="F40" i="5"/>
  <c r="E40" i="5"/>
  <c r="D40" i="5"/>
  <c r="C40" i="5"/>
  <c r="F39" i="5"/>
  <c r="E39" i="5"/>
  <c r="D39" i="5"/>
  <c r="C39" i="5"/>
  <c r="F38" i="5"/>
  <c r="D38" i="5"/>
  <c r="C38" i="5"/>
  <c r="F37" i="5"/>
  <c r="D37" i="5"/>
  <c r="C37" i="5"/>
  <c r="F36" i="5"/>
  <c r="E36" i="5"/>
  <c r="D36" i="5"/>
  <c r="C36" i="5"/>
  <c r="F35" i="5"/>
  <c r="E35" i="5"/>
  <c r="D35" i="5"/>
  <c r="C35" i="5"/>
  <c r="F34" i="5"/>
  <c r="D34" i="5"/>
  <c r="C34" i="5"/>
  <c r="G32" i="5"/>
  <c r="H25" i="5" s="1"/>
  <c r="F32" i="5"/>
  <c r="I31" i="5"/>
  <c r="J31" i="5" s="1"/>
  <c r="K31" i="5" s="1"/>
  <c r="H31" i="5"/>
  <c r="I30" i="5"/>
  <c r="J30" i="5" s="1"/>
  <c r="K30" i="5" s="1"/>
  <c r="H30" i="5"/>
  <c r="I29" i="5"/>
  <c r="J29" i="5" s="1"/>
  <c r="K29" i="5" s="1"/>
  <c r="H29" i="5"/>
  <c r="I28" i="5"/>
  <c r="J28" i="5" s="1"/>
  <c r="K28" i="5" s="1"/>
  <c r="H28" i="5"/>
  <c r="I27" i="5"/>
  <c r="J27" i="5" s="1"/>
  <c r="K27" i="5" s="1"/>
  <c r="H27" i="5"/>
  <c r="I26" i="5"/>
  <c r="J26" i="5" s="1"/>
  <c r="K26" i="5" s="1"/>
  <c r="H26" i="5"/>
  <c r="I25" i="5"/>
  <c r="J25" i="5" s="1"/>
  <c r="K25" i="5" s="1"/>
  <c r="K32" i="5" s="1"/>
  <c r="L25" i="5" s="1"/>
  <c r="G23" i="5"/>
  <c r="F23" i="5"/>
  <c r="I22" i="5"/>
  <c r="J22" i="5" s="1"/>
  <c r="K22" i="5" s="1"/>
  <c r="I21" i="5"/>
  <c r="J21" i="5" s="1"/>
  <c r="K21" i="5" s="1"/>
  <c r="I20" i="5"/>
  <c r="J20" i="5" s="1"/>
  <c r="K20" i="5" s="1"/>
  <c r="I19" i="5"/>
  <c r="J19" i="5" s="1"/>
  <c r="K19" i="5" s="1"/>
  <c r="I18" i="5"/>
  <c r="J18" i="5" s="1"/>
  <c r="K18" i="5" s="1"/>
  <c r="I17" i="5"/>
  <c r="J17" i="5" s="1"/>
  <c r="K17" i="5" s="1"/>
  <c r="J16" i="5"/>
  <c r="K16" i="5" s="1"/>
  <c r="K23" i="5" s="1"/>
  <c r="L16" i="5" s="1"/>
  <c r="I16" i="5"/>
  <c r="F14" i="5"/>
  <c r="J13" i="5"/>
  <c r="I13" i="5"/>
  <c r="G13" i="5"/>
  <c r="G40" i="5" s="1"/>
  <c r="K12" i="5"/>
  <c r="J12" i="5"/>
  <c r="I12" i="5"/>
  <c r="G12" i="5"/>
  <c r="I11" i="5"/>
  <c r="G11" i="5" s="1"/>
  <c r="I10" i="5"/>
  <c r="J9" i="5"/>
  <c r="I9" i="5"/>
  <c r="G9" i="5"/>
  <c r="G36" i="5" s="1"/>
  <c r="J8" i="5"/>
  <c r="I8" i="5"/>
  <c r="G8" i="5"/>
  <c r="I7" i="5"/>
  <c r="L7" i="24" l="1"/>
  <c r="L235" i="24"/>
  <c r="H44" i="24"/>
  <c r="L223" i="24"/>
  <c r="H155" i="24"/>
  <c r="H158" i="24" s="1"/>
  <c r="H157" i="24"/>
  <c r="L143" i="24"/>
  <c r="L111" i="24"/>
  <c r="L75" i="24"/>
  <c r="H190" i="24"/>
  <c r="G193" i="24"/>
  <c r="I190" i="24"/>
  <c r="J190" i="24" s="1"/>
  <c r="K190" i="24" s="1"/>
  <c r="K193" i="24" s="1"/>
  <c r="L190" i="24" s="1"/>
  <c r="L175" i="24"/>
  <c r="H7" i="24"/>
  <c r="H10" i="24"/>
  <c r="H8" i="24"/>
  <c r="H126" i="24"/>
  <c r="I94" i="24"/>
  <c r="J94" i="24" s="1"/>
  <c r="K94" i="24" s="1"/>
  <c r="K97" i="24" s="1"/>
  <c r="L93" i="24" s="1"/>
  <c r="G97" i="24"/>
  <c r="H237" i="24"/>
  <c r="G153" i="24"/>
  <c r="H152" i="24" s="1"/>
  <c r="H153" i="24" s="1"/>
  <c r="K152" i="24"/>
  <c r="K153" i="24" s="1"/>
  <c r="I152" i="24"/>
  <c r="J152" i="24" s="1"/>
  <c r="H45" i="24"/>
  <c r="H208" i="24"/>
  <c r="H209" i="24" s="1"/>
  <c r="I208" i="24"/>
  <c r="J208" i="24" s="1"/>
  <c r="K208" i="24" s="1"/>
  <c r="K209" i="24" s="1"/>
  <c r="L207" i="24" s="1"/>
  <c r="H176" i="24"/>
  <c r="H177" i="24"/>
  <c r="H178" i="24" s="1"/>
  <c r="H77" i="24"/>
  <c r="H78" i="24"/>
  <c r="H75" i="24"/>
  <c r="L72" i="24"/>
  <c r="H170" i="24"/>
  <c r="H171" i="24"/>
  <c r="I171" i="24"/>
  <c r="J171" i="24" s="1"/>
  <c r="K171" i="24" s="1"/>
  <c r="K173" i="24" s="1"/>
  <c r="L170" i="24" s="1"/>
  <c r="H138" i="24"/>
  <c r="H139" i="24"/>
  <c r="I139" i="24"/>
  <c r="J139" i="24" s="1"/>
  <c r="K139" i="24" s="1"/>
  <c r="K141" i="24" s="1"/>
  <c r="L138" i="24" s="1"/>
  <c r="H27" i="24"/>
  <c r="H29" i="24" s="1"/>
  <c r="I27" i="24"/>
  <c r="J27" i="24" s="1"/>
  <c r="K27" i="24" s="1"/>
  <c r="K29" i="24" s="1"/>
  <c r="L25" i="24" s="1"/>
  <c r="H196" i="24"/>
  <c r="H197" i="24" s="1"/>
  <c r="G121" i="24"/>
  <c r="H120" i="24"/>
  <c r="H121" i="24" s="1"/>
  <c r="I120" i="24"/>
  <c r="J120" i="24" s="1"/>
  <c r="K120" i="24" s="1"/>
  <c r="K121" i="24" s="1"/>
  <c r="H28" i="24"/>
  <c r="R149" i="11"/>
  <c r="R51" i="11"/>
  <c r="L83" i="10"/>
  <c r="H140" i="10"/>
  <c r="H141" i="10" s="1"/>
  <c r="E92" i="10"/>
  <c r="H104" i="10"/>
  <c r="H105" i="10" s="1"/>
  <c r="H28" i="10"/>
  <c r="H29" i="10" s="1"/>
  <c r="F53" i="10"/>
  <c r="L61" i="10"/>
  <c r="H12" i="10"/>
  <c r="H13" i="10" s="1"/>
  <c r="J39" i="10"/>
  <c r="K39" i="10" s="1"/>
  <c r="I80" i="10"/>
  <c r="J80" i="10" s="1"/>
  <c r="K80" i="10" s="1"/>
  <c r="I92" i="10"/>
  <c r="J151" i="10"/>
  <c r="K151" i="10" s="1"/>
  <c r="K152" i="10" s="1"/>
  <c r="H100" i="10"/>
  <c r="H101" i="10" s="1"/>
  <c r="L55" i="10"/>
  <c r="L86" i="10"/>
  <c r="H92" i="10"/>
  <c r="H93" i="10" s="1"/>
  <c r="E132" i="10"/>
  <c r="G8" i="10"/>
  <c r="G20" i="10" s="1"/>
  <c r="I20" i="10" s="1"/>
  <c r="J40" i="10"/>
  <c r="K40" i="10" s="1"/>
  <c r="L58" i="10"/>
  <c r="J68" i="10"/>
  <c r="K68" i="10" s="1"/>
  <c r="H76" i="10"/>
  <c r="H77" i="10" s="1"/>
  <c r="G95" i="10"/>
  <c r="K95" i="10" s="1"/>
  <c r="J111" i="10"/>
  <c r="K111" i="10" s="1"/>
  <c r="K112" i="10" s="1"/>
  <c r="L154" i="10"/>
  <c r="L157" i="10"/>
  <c r="H143" i="10"/>
  <c r="H145" i="10" s="1"/>
  <c r="G24" i="10"/>
  <c r="G36" i="10" s="1"/>
  <c r="I36" i="10" s="1"/>
  <c r="E51" i="10"/>
  <c r="G135" i="10"/>
  <c r="K135" i="10" s="1"/>
  <c r="F173" i="10"/>
  <c r="E172" i="10"/>
  <c r="I172" i="10"/>
  <c r="F37" i="10"/>
  <c r="E35" i="10"/>
  <c r="H32" i="10"/>
  <c r="H31" i="10"/>
  <c r="F21" i="10"/>
  <c r="E19" i="10"/>
  <c r="H44" i="10"/>
  <c r="H43" i="10"/>
  <c r="J67" i="10"/>
  <c r="K67" i="10" s="1"/>
  <c r="E107" i="10"/>
  <c r="F109" i="10"/>
  <c r="J136" i="10"/>
  <c r="G136" i="10"/>
  <c r="G148" i="10" s="1"/>
  <c r="K145" i="10"/>
  <c r="L143" i="10" s="1"/>
  <c r="K49" i="10"/>
  <c r="L47" i="10" s="1"/>
  <c r="K73" i="10"/>
  <c r="L71" i="10" s="1"/>
  <c r="K101" i="10"/>
  <c r="L99" i="10" s="1"/>
  <c r="K105" i="10"/>
  <c r="L103" i="10" s="1"/>
  <c r="L114" i="10"/>
  <c r="L117" i="10"/>
  <c r="K141" i="10"/>
  <c r="L139" i="10" s="1"/>
  <c r="L163" i="10"/>
  <c r="L169" i="10"/>
  <c r="L126" i="10"/>
  <c r="L129" i="10"/>
  <c r="L166" i="10"/>
  <c r="R134" i="18"/>
  <c r="H33" i="17"/>
  <c r="G17" i="17"/>
  <c r="H16" i="17" s="1"/>
  <c r="H17" i="17" s="1"/>
  <c r="I16" i="17"/>
  <c r="I84" i="17"/>
  <c r="J84" i="17" s="1"/>
  <c r="K84" i="17" s="1"/>
  <c r="I79" i="17"/>
  <c r="J79" i="17" s="1"/>
  <c r="K79" i="17" s="1"/>
  <c r="J16" i="17"/>
  <c r="K16" i="17" s="1"/>
  <c r="K17" i="17" s="1"/>
  <c r="L16" i="17" s="1"/>
  <c r="K42" i="17"/>
  <c r="G81" i="17"/>
  <c r="K33" i="17"/>
  <c r="L31" i="17" s="1"/>
  <c r="J32" i="17"/>
  <c r="K32" i="17" s="1"/>
  <c r="I78" i="17"/>
  <c r="J78" i="17" s="1"/>
  <c r="K78" i="17" s="1"/>
  <c r="G46" i="17"/>
  <c r="H42" i="17" s="1"/>
  <c r="K36" i="17"/>
  <c r="K46" i="17" s="1"/>
  <c r="G75" i="17"/>
  <c r="I198" i="11"/>
  <c r="M198" i="11"/>
  <c r="J198" i="11"/>
  <c r="R156" i="11"/>
  <c r="R157" i="11"/>
  <c r="R158" i="11"/>
  <c r="R160" i="11"/>
  <c r="R162" i="11"/>
  <c r="R163" i="11"/>
  <c r="R164" i="11"/>
  <c r="R168" i="11"/>
  <c r="R170" i="11"/>
  <c r="R171" i="11"/>
  <c r="R172" i="11"/>
  <c r="R173" i="11"/>
  <c r="R174" i="11"/>
  <c r="R176" i="11"/>
  <c r="R179" i="11"/>
  <c r="R180" i="11"/>
  <c r="R181" i="11"/>
  <c r="R182" i="11"/>
  <c r="R183" i="11"/>
  <c r="R184" i="11"/>
  <c r="R185" i="11"/>
  <c r="R187" i="11"/>
  <c r="R190" i="11"/>
  <c r="G198" i="11"/>
  <c r="K198" i="11"/>
  <c r="O198" i="11"/>
  <c r="Q198" i="11"/>
  <c r="R100" i="11"/>
  <c r="R153" i="11"/>
  <c r="R154" i="11"/>
  <c r="F198" i="11"/>
  <c r="N198" i="11"/>
  <c r="R159" i="11"/>
  <c r="R161" i="11"/>
  <c r="R165" i="11"/>
  <c r="R166" i="11"/>
  <c r="R167" i="11"/>
  <c r="R169" i="11"/>
  <c r="R175" i="11"/>
  <c r="R177" i="11"/>
  <c r="R178" i="11"/>
  <c r="R186" i="11"/>
  <c r="R188" i="11"/>
  <c r="R189" i="11"/>
  <c r="R191" i="11"/>
  <c r="R192" i="11"/>
  <c r="R193" i="11"/>
  <c r="R194" i="11"/>
  <c r="R195" i="11"/>
  <c r="R196" i="11"/>
  <c r="R197" i="11"/>
  <c r="R155" i="11"/>
  <c r="K13" i="10"/>
  <c r="L11" i="10" s="1"/>
  <c r="K17" i="10"/>
  <c r="L15" i="10" s="1"/>
  <c r="K29" i="10"/>
  <c r="L27" i="10" s="1"/>
  <c r="K33" i="10"/>
  <c r="L31" i="10" s="1"/>
  <c r="K77" i="10"/>
  <c r="L75" i="10" s="1"/>
  <c r="K45" i="10"/>
  <c r="L43" i="10" s="1"/>
  <c r="G7" i="10"/>
  <c r="H15" i="10"/>
  <c r="H17" i="10" s="1"/>
  <c r="G23" i="10"/>
  <c r="E36" i="10"/>
  <c r="H48" i="10"/>
  <c r="H49" i="10" s="1"/>
  <c r="G52" i="10"/>
  <c r="F65" i="10"/>
  <c r="I64" i="10"/>
  <c r="E64" i="10"/>
  <c r="G79" i="10"/>
  <c r="I79" i="10" s="1"/>
  <c r="J79" i="10" s="1"/>
  <c r="G69" i="10"/>
  <c r="H68" i="10" s="1"/>
  <c r="H72" i="10"/>
  <c r="H73" i="10" s="1"/>
  <c r="F81" i="10"/>
  <c r="L89" i="10"/>
  <c r="E20" i="10"/>
  <c r="G65" i="10"/>
  <c r="H64" i="10" s="1"/>
  <c r="H65" i="10" s="1"/>
  <c r="G123" i="10"/>
  <c r="J123" i="10"/>
  <c r="G41" i="10"/>
  <c r="H39" i="10" s="1"/>
  <c r="G51" i="10"/>
  <c r="F121" i="10"/>
  <c r="E120" i="10"/>
  <c r="G120" i="10"/>
  <c r="I120" i="10" s="1"/>
  <c r="G96" i="10"/>
  <c r="J96" i="10"/>
  <c r="G112" i="10"/>
  <c r="H111" i="10" s="1"/>
  <c r="H112" i="10" s="1"/>
  <c r="E147" i="10"/>
  <c r="F149" i="10"/>
  <c r="G160" i="10"/>
  <c r="I160" i="10" s="1"/>
  <c r="G152" i="10"/>
  <c r="H151" i="10" s="1"/>
  <c r="H152" i="10" s="1"/>
  <c r="F161" i="10"/>
  <c r="E160" i="10"/>
  <c r="G173" i="10"/>
  <c r="H172" i="10" s="1"/>
  <c r="H173" i="10" s="1"/>
  <c r="R338" i="6"/>
  <c r="R364" i="6"/>
  <c r="R366" i="6"/>
  <c r="R367" i="6"/>
  <c r="R368" i="6"/>
  <c r="R369" i="6"/>
  <c r="R370" i="6"/>
  <c r="R371" i="6"/>
  <c r="R372" i="6"/>
  <c r="R374" i="6"/>
  <c r="R379" i="6"/>
  <c r="R380" i="6"/>
  <c r="R382" i="6"/>
  <c r="R383" i="6"/>
  <c r="R387" i="6"/>
  <c r="R389" i="6"/>
  <c r="R390" i="6"/>
  <c r="R391" i="6"/>
  <c r="R392" i="6"/>
  <c r="R393" i="6"/>
  <c r="R396" i="6"/>
  <c r="R397" i="6"/>
  <c r="R398" i="6"/>
  <c r="R400" i="6"/>
  <c r="R401" i="6"/>
  <c r="R402" i="6"/>
  <c r="R403" i="6"/>
  <c r="R408" i="6"/>
  <c r="R411" i="6"/>
  <c r="R412" i="6"/>
  <c r="R413" i="6"/>
  <c r="R416" i="6"/>
  <c r="R418" i="6"/>
  <c r="R420" i="6"/>
  <c r="R421" i="6"/>
  <c r="R425" i="6"/>
  <c r="R426" i="6"/>
  <c r="R429" i="6"/>
  <c r="R431" i="6"/>
  <c r="R433" i="6"/>
  <c r="R435" i="6"/>
  <c r="R437" i="6"/>
  <c r="R439" i="6"/>
  <c r="R226" i="6"/>
  <c r="N450" i="6"/>
  <c r="R343" i="6"/>
  <c r="R344" i="6"/>
  <c r="R345" i="6"/>
  <c r="R346" i="6"/>
  <c r="R347" i="6"/>
  <c r="R348" i="6"/>
  <c r="R349" i="6"/>
  <c r="R350" i="6"/>
  <c r="R351" i="6"/>
  <c r="R352" i="6"/>
  <c r="R353" i="6"/>
  <c r="R354" i="6"/>
  <c r="R355" i="6"/>
  <c r="R356" i="6"/>
  <c r="R357" i="6"/>
  <c r="R358" i="6"/>
  <c r="R359" i="6"/>
  <c r="R360" i="6"/>
  <c r="R361" i="6"/>
  <c r="R362" i="6"/>
  <c r="R365" i="6"/>
  <c r="R373" i="6"/>
  <c r="R375" i="6"/>
  <c r="R376" i="6"/>
  <c r="R377" i="6"/>
  <c r="R378" i="6"/>
  <c r="R381" i="6"/>
  <c r="R384" i="6"/>
  <c r="R385" i="6"/>
  <c r="R386" i="6"/>
  <c r="R388" i="6"/>
  <c r="R394" i="6"/>
  <c r="R395" i="6"/>
  <c r="R399" i="6"/>
  <c r="R404" i="6"/>
  <c r="R405" i="6"/>
  <c r="R406" i="6"/>
  <c r="R407" i="6"/>
  <c r="R409" i="6"/>
  <c r="R410" i="6"/>
  <c r="R414" i="6"/>
  <c r="R415" i="6"/>
  <c r="R417" i="6"/>
  <c r="R419" i="6"/>
  <c r="R422" i="6"/>
  <c r="R423" i="6"/>
  <c r="R424" i="6"/>
  <c r="R427" i="6"/>
  <c r="R428" i="6"/>
  <c r="R430" i="6"/>
  <c r="R432" i="6"/>
  <c r="R434" i="6"/>
  <c r="R436" i="6"/>
  <c r="R438" i="6"/>
  <c r="R440" i="6"/>
  <c r="R441" i="6"/>
  <c r="R442" i="6"/>
  <c r="R443" i="6"/>
  <c r="R444" i="6"/>
  <c r="R445" i="6"/>
  <c r="R446" i="6"/>
  <c r="R447" i="6"/>
  <c r="R448" i="6"/>
  <c r="R449" i="6"/>
  <c r="R342" i="6"/>
  <c r="I36" i="5"/>
  <c r="J36" i="5"/>
  <c r="K36" i="5" s="1"/>
  <c r="E144" i="5"/>
  <c r="I144" i="5"/>
  <c r="K57" i="5"/>
  <c r="L51" i="5" s="1"/>
  <c r="I70" i="5"/>
  <c r="J70" i="5" s="1"/>
  <c r="K133" i="5"/>
  <c r="L127" i="5" s="1"/>
  <c r="G39" i="5"/>
  <c r="I40" i="5"/>
  <c r="E38" i="5"/>
  <c r="F41" i="5"/>
  <c r="G75" i="5"/>
  <c r="J75" i="5"/>
  <c r="K75" i="5" s="1"/>
  <c r="E114" i="5"/>
  <c r="E115" i="5"/>
  <c r="I115" i="5"/>
  <c r="G144" i="5"/>
  <c r="K120" i="5"/>
  <c r="G153" i="5"/>
  <c r="J153" i="5"/>
  <c r="K181" i="5"/>
  <c r="L179" i="5" s="1"/>
  <c r="G35" i="5"/>
  <c r="H22" i="5"/>
  <c r="H21" i="5"/>
  <c r="H20" i="5"/>
  <c r="H19" i="5"/>
  <c r="H18" i="5"/>
  <c r="H17" i="5"/>
  <c r="H16" i="5"/>
  <c r="F149" i="5"/>
  <c r="E148" i="5"/>
  <c r="G38" i="5"/>
  <c r="K44" i="5"/>
  <c r="H44" i="5"/>
  <c r="G68" i="5"/>
  <c r="K48" i="5"/>
  <c r="K65" i="5"/>
  <c r="L59" i="5" s="1"/>
  <c r="G121" i="5"/>
  <c r="J121" i="5"/>
  <c r="K271" i="5"/>
  <c r="L268" i="5" s="1"/>
  <c r="G7" i="5"/>
  <c r="J7" i="5"/>
  <c r="K8" i="5"/>
  <c r="J10" i="5"/>
  <c r="G10" i="5"/>
  <c r="H32" i="5"/>
  <c r="J40" i="5"/>
  <c r="K40" i="5" s="1"/>
  <c r="G67" i="5"/>
  <c r="H43" i="5"/>
  <c r="K43" i="5"/>
  <c r="G49" i="5"/>
  <c r="H47" i="5" s="1"/>
  <c r="H45" i="5"/>
  <c r="G69" i="5"/>
  <c r="H64" i="5"/>
  <c r="H63" i="5"/>
  <c r="H62" i="5"/>
  <c r="H61" i="5"/>
  <c r="H60" i="5"/>
  <c r="H59" i="5"/>
  <c r="H85" i="5"/>
  <c r="H86" i="5"/>
  <c r="K96" i="5"/>
  <c r="G114" i="5"/>
  <c r="H105" i="5"/>
  <c r="E116" i="5"/>
  <c r="J116" i="5" s="1"/>
  <c r="K116" i="5" s="1"/>
  <c r="I116" i="5"/>
  <c r="G147" i="5"/>
  <c r="K152" i="5"/>
  <c r="G170" i="5"/>
  <c r="F237" i="5"/>
  <c r="I235" i="5"/>
  <c r="E235" i="5"/>
  <c r="G413" i="5"/>
  <c r="J413" i="5"/>
  <c r="K13" i="5"/>
  <c r="G70" i="5"/>
  <c r="H46" i="5"/>
  <c r="I68" i="5"/>
  <c r="E68" i="5"/>
  <c r="F117" i="5"/>
  <c r="H231" i="5"/>
  <c r="H230" i="5"/>
  <c r="H229" i="5"/>
  <c r="G237" i="5"/>
  <c r="H235" i="5" s="1"/>
  <c r="K332" i="5"/>
  <c r="L329" i="5" s="1"/>
  <c r="J11" i="5"/>
  <c r="K11" i="5" s="1"/>
  <c r="E34" i="5"/>
  <c r="E37" i="5"/>
  <c r="K47" i="5"/>
  <c r="G99" i="5"/>
  <c r="H98" i="5" s="1"/>
  <c r="G119" i="5"/>
  <c r="J119" i="5"/>
  <c r="H132" i="5"/>
  <c r="H131" i="5"/>
  <c r="H130" i="5"/>
  <c r="H129" i="5"/>
  <c r="H128" i="5"/>
  <c r="H127" i="5"/>
  <c r="H133" i="5" s="1"/>
  <c r="H136" i="5"/>
  <c r="H141" i="5" s="1"/>
  <c r="H138" i="5"/>
  <c r="H140" i="5"/>
  <c r="G151" i="5"/>
  <c r="J151" i="5"/>
  <c r="H161" i="5"/>
  <c r="K176" i="5"/>
  <c r="J188" i="5"/>
  <c r="K188" i="5" s="1"/>
  <c r="G216" i="5"/>
  <c r="K204" i="5"/>
  <c r="G205" i="5"/>
  <c r="H203" i="5" s="1"/>
  <c r="K209" i="5"/>
  <c r="L207" i="5" s="1"/>
  <c r="J236" i="5"/>
  <c r="K248" i="5"/>
  <c r="K249" i="5" s="1"/>
  <c r="L248" i="5" s="1"/>
  <c r="L257" i="5"/>
  <c r="H273" i="5"/>
  <c r="H274" i="5"/>
  <c r="G281" i="5"/>
  <c r="H288" i="5"/>
  <c r="H287" i="5"/>
  <c r="H285" i="5"/>
  <c r="H289" i="5"/>
  <c r="K336" i="5"/>
  <c r="K321" i="5"/>
  <c r="K322" i="5" s="1"/>
  <c r="G217" i="5"/>
  <c r="H215" i="5" s="1"/>
  <c r="K215" i="5"/>
  <c r="K316" i="5"/>
  <c r="K9" i="5"/>
  <c r="G148" i="5"/>
  <c r="I147" i="5"/>
  <c r="E147" i="5"/>
  <c r="J147" i="5" s="1"/>
  <c r="H184" i="5"/>
  <c r="H185" i="5" s="1"/>
  <c r="K236" i="5"/>
  <c r="J315" i="5"/>
  <c r="G405" i="5"/>
  <c r="J71" i="5"/>
  <c r="K71" i="5" s="1"/>
  <c r="I72" i="5"/>
  <c r="E72" i="5"/>
  <c r="G76" i="5"/>
  <c r="K92" i="5"/>
  <c r="K77" i="5"/>
  <c r="H82" i="5"/>
  <c r="H81" i="5"/>
  <c r="H83" i="5" s="1"/>
  <c r="K97" i="5"/>
  <c r="K99" i="5" s="1"/>
  <c r="L95" i="5" s="1"/>
  <c r="H110" i="5"/>
  <c r="H109" i="5"/>
  <c r="H108" i="5"/>
  <c r="H111" i="5" s="1"/>
  <c r="I113" i="5"/>
  <c r="J113" i="5" s="1"/>
  <c r="K113" i="5" s="1"/>
  <c r="G117" i="5"/>
  <c r="H115" i="5" s="1"/>
  <c r="G122" i="5"/>
  <c r="J122" i="5"/>
  <c r="G154" i="5"/>
  <c r="J154" i="5"/>
  <c r="K161" i="5"/>
  <c r="L157" i="5" s="1"/>
  <c r="H167" i="5"/>
  <c r="G200" i="5"/>
  <c r="K191" i="5"/>
  <c r="K192" i="5" s="1"/>
  <c r="L191" i="5" s="1"/>
  <c r="H191" i="5"/>
  <c r="H192" i="5" s="1"/>
  <c r="K203" i="5"/>
  <c r="K205" i="5" s="1"/>
  <c r="J280" i="5"/>
  <c r="E143" i="5"/>
  <c r="E146" i="5"/>
  <c r="E169" i="5"/>
  <c r="E171" i="5"/>
  <c r="H179" i="5"/>
  <c r="H181" i="5" s="1"/>
  <c r="F189" i="5"/>
  <c r="H209" i="5"/>
  <c r="K234" i="5"/>
  <c r="E248" i="5"/>
  <c r="J248" i="5" s="1"/>
  <c r="K260" i="5"/>
  <c r="K261" i="5" s="1"/>
  <c r="L260" i="5" s="1"/>
  <c r="E279" i="5"/>
  <c r="J279" i="5" s="1"/>
  <c r="K279" i="5" s="1"/>
  <c r="K284" i="5"/>
  <c r="K290" i="5" s="1"/>
  <c r="L283" i="5" s="1"/>
  <c r="H286" i="5"/>
  <c r="K286" i="5"/>
  <c r="F369" i="5"/>
  <c r="E367" i="5"/>
  <c r="G403" i="5"/>
  <c r="K373" i="5"/>
  <c r="G377" i="5"/>
  <c r="J377" i="5"/>
  <c r="K399" i="5"/>
  <c r="L391" i="5" s="1"/>
  <c r="G177" i="5"/>
  <c r="H176" i="5" s="1"/>
  <c r="K175" i="5"/>
  <c r="K177" i="5" s="1"/>
  <c r="L175" i="5" s="1"/>
  <c r="G187" i="5"/>
  <c r="I215" i="5"/>
  <c r="E215" i="5"/>
  <c r="J215" i="5" s="1"/>
  <c r="H270" i="5"/>
  <c r="H269" i="5"/>
  <c r="H268" i="5"/>
  <c r="I278" i="5"/>
  <c r="K280" i="5"/>
  <c r="G311" i="5"/>
  <c r="H284" i="5"/>
  <c r="H290" i="5" s="1"/>
  <c r="I313" i="5"/>
  <c r="E313" i="5"/>
  <c r="J313" i="5" s="1"/>
  <c r="K313" i="5" s="1"/>
  <c r="J314" i="5"/>
  <c r="K314" i="5" s="1"/>
  <c r="I316" i="5"/>
  <c r="F337" i="5"/>
  <c r="E335" i="5"/>
  <c r="K353" i="5"/>
  <c r="I368" i="5"/>
  <c r="J368" i="5" s="1"/>
  <c r="K368" i="5" s="1"/>
  <c r="K372" i="5"/>
  <c r="G378" i="5"/>
  <c r="J378" i="5"/>
  <c r="G402" i="5"/>
  <c r="G438" i="5"/>
  <c r="G418" i="5"/>
  <c r="H414" i="5" s="1"/>
  <c r="H411" i="5"/>
  <c r="K411" i="5"/>
  <c r="I443" i="5"/>
  <c r="H225" i="5"/>
  <c r="H227" i="5" s="1"/>
  <c r="G261" i="5"/>
  <c r="H260" i="5" s="1"/>
  <c r="H261" i="5" s="1"/>
  <c r="H264" i="5"/>
  <c r="H266" i="5" s="1"/>
  <c r="E278" i="5"/>
  <c r="K289" i="5"/>
  <c r="I310" i="5"/>
  <c r="E310" i="5"/>
  <c r="J310" i="5" s="1"/>
  <c r="K310" i="5" s="1"/>
  <c r="I312" i="5"/>
  <c r="G334" i="5"/>
  <c r="H331" i="5"/>
  <c r="H330" i="5"/>
  <c r="H329" i="5"/>
  <c r="G339" i="5"/>
  <c r="J339" i="5"/>
  <c r="G366" i="5"/>
  <c r="H363" i="5"/>
  <c r="H362" i="5"/>
  <c r="H361" i="5"/>
  <c r="G371" i="5"/>
  <c r="J371" i="5"/>
  <c r="K427" i="5"/>
  <c r="L420" i="5" s="1"/>
  <c r="E441" i="5"/>
  <c r="J441" i="5" s="1"/>
  <c r="H299" i="5"/>
  <c r="K315" i="5"/>
  <c r="G320" i="5"/>
  <c r="J320" i="5"/>
  <c r="K320" i="5" s="1"/>
  <c r="G352" i="5"/>
  <c r="J352" i="5"/>
  <c r="G374" i="5"/>
  <c r="J374" i="5"/>
  <c r="H398" i="5"/>
  <c r="H397" i="5"/>
  <c r="H396" i="5"/>
  <c r="H395" i="5"/>
  <c r="H394" i="5"/>
  <c r="H399" i="5" s="1"/>
  <c r="H393" i="5"/>
  <c r="H392" i="5"/>
  <c r="I405" i="5"/>
  <c r="G417" i="5"/>
  <c r="J417" i="5"/>
  <c r="H447" i="5"/>
  <c r="H448" i="5" s="1"/>
  <c r="G456" i="5"/>
  <c r="K447" i="5"/>
  <c r="K448" i="5" s="1"/>
  <c r="G448" i="5"/>
  <c r="G497" i="5"/>
  <c r="H495" i="5" s="1"/>
  <c r="E312" i="5"/>
  <c r="J312" i="5" s="1"/>
  <c r="K312" i="5" s="1"/>
  <c r="E316" i="5"/>
  <c r="J316" i="5" s="1"/>
  <c r="H325" i="5"/>
  <c r="H327" i="5" s="1"/>
  <c r="H357" i="5"/>
  <c r="H359" i="5" s="1"/>
  <c r="H412" i="5"/>
  <c r="K412" i="5"/>
  <c r="K441" i="5"/>
  <c r="G442" i="5"/>
  <c r="K416" i="5"/>
  <c r="E440" i="5"/>
  <c r="E444" i="5"/>
  <c r="G477" i="5"/>
  <c r="G461" i="5"/>
  <c r="J461" i="5"/>
  <c r="K462" i="5"/>
  <c r="E478" i="5"/>
  <c r="J480" i="5"/>
  <c r="F481" i="5"/>
  <c r="I402" i="5"/>
  <c r="E402" i="5"/>
  <c r="J402" i="5" s="1"/>
  <c r="I406" i="5"/>
  <c r="E406" i="5"/>
  <c r="J406" i="5" s="1"/>
  <c r="K406" i="5" s="1"/>
  <c r="F409" i="5"/>
  <c r="F445" i="5"/>
  <c r="K460" i="5"/>
  <c r="K480" i="5"/>
  <c r="K475" i="5"/>
  <c r="L471" i="5" s="1"/>
  <c r="H474" i="5"/>
  <c r="H473" i="5"/>
  <c r="H472" i="5"/>
  <c r="H471" i="5"/>
  <c r="G478" i="5"/>
  <c r="I478" i="5" s="1"/>
  <c r="K493" i="5"/>
  <c r="L491" i="5" s="1"/>
  <c r="H492" i="5"/>
  <c r="H491" i="5"/>
  <c r="H493" i="5" s="1"/>
  <c r="I496" i="5"/>
  <c r="E496" i="5"/>
  <c r="J496" i="5" s="1"/>
  <c r="K496" i="5" s="1"/>
  <c r="E405" i="5"/>
  <c r="E439" i="5"/>
  <c r="J439" i="5" s="1"/>
  <c r="K439" i="5" s="1"/>
  <c r="E443" i="5"/>
  <c r="J443" i="5" s="1"/>
  <c r="K443" i="5" s="1"/>
  <c r="K495" i="5"/>
  <c r="L120" i="24" l="1"/>
  <c r="H79" i="24"/>
  <c r="L152" i="24"/>
  <c r="H95" i="24"/>
  <c r="H93" i="24"/>
  <c r="H96" i="24"/>
  <c r="H192" i="24"/>
  <c r="H191" i="24"/>
  <c r="H141" i="24"/>
  <c r="H173" i="24"/>
  <c r="H94" i="24"/>
  <c r="H11" i="24"/>
  <c r="J92" i="10"/>
  <c r="K92" i="10" s="1"/>
  <c r="K93" i="10" s="1"/>
  <c r="L92" i="10" s="1"/>
  <c r="J160" i="10"/>
  <c r="K8" i="10"/>
  <c r="G107" i="10"/>
  <c r="I107" i="10" s="1"/>
  <c r="J107" i="10" s="1"/>
  <c r="K107" i="10" s="1"/>
  <c r="H45" i="10"/>
  <c r="L111" i="10"/>
  <c r="G137" i="10"/>
  <c r="H135" i="10" s="1"/>
  <c r="K24" i="10"/>
  <c r="G147" i="10"/>
  <c r="I147" i="10" s="1"/>
  <c r="J147" i="10" s="1"/>
  <c r="K147" i="10" s="1"/>
  <c r="H33" i="10"/>
  <c r="J172" i="10"/>
  <c r="K172" i="10" s="1"/>
  <c r="K173" i="10" s="1"/>
  <c r="L172" i="10" s="1"/>
  <c r="K41" i="10"/>
  <c r="L39" i="10" s="1"/>
  <c r="K69" i="10"/>
  <c r="L67" i="10" s="1"/>
  <c r="H67" i="10"/>
  <c r="H69" i="10" s="1"/>
  <c r="K136" i="10"/>
  <c r="K137" i="10" s="1"/>
  <c r="J20" i="10"/>
  <c r="K20" i="10" s="1"/>
  <c r="H36" i="17"/>
  <c r="I75" i="17"/>
  <c r="J75" i="17" s="1"/>
  <c r="K75" i="17" s="1"/>
  <c r="G85" i="17"/>
  <c r="H75" i="17" s="1"/>
  <c r="I81" i="17"/>
  <c r="J81" i="17" s="1"/>
  <c r="K81" i="17" s="1"/>
  <c r="H41" i="17"/>
  <c r="H35" i="17"/>
  <c r="H43" i="17"/>
  <c r="H37" i="17"/>
  <c r="H38" i="17"/>
  <c r="H40" i="17"/>
  <c r="H44" i="17"/>
  <c r="H39" i="17"/>
  <c r="H45" i="17"/>
  <c r="L35" i="17"/>
  <c r="R198" i="11"/>
  <c r="G53" i="10"/>
  <c r="H51" i="10" s="1"/>
  <c r="I51" i="10"/>
  <c r="J51" i="10" s="1"/>
  <c r="K51" i="10" s="1"/>
  <c r="L151" i="10"/>
  <c r="G132" i="10"/>
  <c r="K123" i="10"/>
  <c r="K124" i="10" s="1"/>
  <c r="G124" i="10"/>
  <c r="H123" i="10" s="1"/>
  <c r="H124" i="10" s="1"/>
  <c r="K160" i="10"/>
  <c r="K161" i="10" s="1"/>
  <c r="G161" i="10"/>
  <c r="H160" i="10" s="1"/>
  <c r="H161" i="10" s="1"/>
  <c r="K96" i="10"/>
  <c r="K97" i="10" s="1"/>
  <c r="G97" i="10"/>
  <c r="H95" i="10" s="1"/>
  <c r="G108" i="10"/>
  <c r="J64" i="10"/>
  <c r="K64" i="10" s="1"/>
  <c r="K65" i="10" s="1"/>
  <c r="L64" i="10" s="1"/>
  <c r="G121" i="10"/>
  <c r="H120" i="10" s="1"/>
  <c r="H121" i="10" s="1"/>
  <c r="I52" i="10"/>
  <c r="J52" i="10" s="1"/>
  <c r="K52" i="10" s="1"/>
  <c r="G35" i="10"/>
  <c r="G25" i="10"/>
  <c r="H24" i="10" s="1"/>
  <c r="K23" i="10"/>
  <c r="I148" i="10"/>
  <c r="J148" i="10" s="1"/>
  <c r="K148" i="10" s="1"/>
  <c r="J120" i="10"/>
  <c r="K120" i="10" s="1"/>
  <c r="K121" i="10" s="1"/>
  <c r="G81" i="10"/>
  <c r="H80" i="10" s="1"/>
  <c r="K79" i="10"/>
  <c r="K81" i="10" s="1"/>
  <c r="J36" i="10"/>
  <c r="K36" i="10" s="1"/>
  <c r="G19" i="10"/>
  <c r="G9" i="10"/>
  <c r="H8" i="10" s="1"/>
  <c r="K7" i="10"/>
  <c r="K9" i="10" s="1"/>
  <c r="H40" i="10"/>
  <c r="H41" i="10" s="1"/>
  <c r="R450" i="6"/>
  <c r="H217" i="5"/>
  <c r="L319" i="5"/>
  <c r="K442" i="5"/>
  <c r="I442" i="5"/>
  <c r="J442" i="5" s="1"/>
  <c r="K456" i="5"/>
  <c r="K457" i="5" s="1"/>
  <c r="G457" i="5"/>
  <c r="H456" i="5" s="1"/>
  <c r="H457" i="5" s="1"/>
  <c r="G367" i="5"/>
  <c r="I456" i="5"/>
  <c r="J456" i="5" s="1"/>
  <c r="K334" i="5"/>
  <c r="I334" i="5"/>
  <c r="J334" i="5" s="1"/>
  <c r="I311" i="5"/>
  <c r="J311" i="5" s="1"/>
  <c r="K311" i="5" s="1"/>
  <c r="K317" i="5" s="1"/>
  <c r="L310" i="5" s="1"/>
  <c r="K187" i="5"/>
  <c r="K189" i="5" s="1"/>
  <c r="L187" i="5" s="1"/>
  <c r="I187" i="5"/>
  <c r="J187" i="5" s="1"/>
  <c r="G189" i="5"/>
  <c r="H188" i="5" s="1"/>
  <c r="H187" i="5"/>
  <c r="H189" i="5" s="1"/>
  <c r="K237" i="5"/>
  <c r="L234" i="5" s="1"/>
  <c r="K151" i="5"/>
  <c r="G169" i="5"/>
  <c r="G155" i="5"/>
  <c r="H152" i="5" s="1"/>
  <c r="G171" i="5"/>
  <c r="K153" i="5"/>
  <c r="H97" i="5"/>
  <c r="J478" i="5"/>
  <c r="K478" i="5" s="1"/>
  <c r="H497" i="5"/>
  <c r="G408" i="5"/>
  <c r="K378" i="5"/>
  <c r="L203" i="5"/>
  <c r="J115" i="5"/>
  <c r="K115" i="5" s="1"/>
  <c r="J144" i="5"/>
  <c r="H416" i="5"/>
  <c r="H418" i="5" s="1"/>
  <c r="G404" i="5"/>
  <c r="K374" i="5"/>
  <c r="G317" i="5"/>
  <c r="G401" i="5"/>
  <c r="K371" i="5"/>
  <c r="K379" i="5" s="1"/>
  <c r="G379" i="5"/>
  <c r="H378" i="5" s="1"/>
  <c r="H371" i="5"/>
  <c r="G348" i="5"/>
  <c r="K339" i="5"/>
  <c r="K340" i="5" s="1"/>
  <c r="G340" i="5"/>
  <c r="H339" i="5"/>
  <c r="H340" i="5" s="1"/>
  <c r="K438" i="5"/>
  <c r="I438" i="5"/>
  <c r="J438" i="5" s="1"/>
  <c r="J278" i="5"/>
  <c r="K278" i="5" s="1"/>
  <c r="K281" i="5" s="1"/>
  <c r="L278" i="5" s="1"/>
  <c r="G407" i="5"/>
  <c r="H377" i="5"/>
  <c r="K377" i="5"/>
  <c r="I403" i="5"/>
  <c r="J403" i="5" s="1"/>
  <c r="K403" i="5" s="1"/>
  <c r="K122" i="5"/>
  <c r="G146" i="5"/>
  <c r="G91" i="5"/>
  <c r="H76" i="5"/>
  <c r="K148" i="5"/>
  <c r="H276" i="5"/>
  <c r="H204" i="5"/>
  <c r="H95" i="5"/>
  <c r="H99" i="5" s="1"/>
  <c r="H116" i="5"/>
  <c r="K70" i="5"/>
  <c r="K170" i="5"/>
  <c r="I170" i="5"/>
  <c r="J170" i="5" s="1"/>
  <c r="K147" i="5"/>
  <c r="H114" i="5"/>
  <c r="H88" i="5"/>
  <c r="G73" i="5"/>
  <c r="I67" i="5"/>
  <c r="J67" i="5" s="1"/>
  <c r="K67" i="5" s="1"/>
  <c r="K73" i="5" s="1"/>
  <c r="L67" i="5" s="1"/>
  <c r="H10" i="5"/>
  <c r="K10" i="5"/>
  <c r="G37" i="5"/>
  <c r="G14" i="5"/>
  <c r="H7" i="5"/>
  <c r="K7" i="5"/>
  <c r="K14" i="5" s="1"/>
  <c r="G34" i="5"/>
  <c r="K76" i="5"/>
  <c r="K78" i="5" s="1"/>
  <c r="L75" i="5" s="1"/>
  <c r="J114" i="5"/>
  <c r="K114" i="5" s="1"/>
  <c r="K117" i="5" s="1"/>
  <c r="L113" i="5" s="1"/>
  <c r="G78" i="5"/>
  <c r="H77" i="5" s="1"/>
  <c r="H75" i="5"/>
  <c r="H78" i="5" s="1"/>
  <c r="G90" i="5"/>
  <c r="J38" i="5"/>
  <c r="H113" i="5"/>
  <c r="H117" i="5" s="1"/>
  <c r="K497" i="5"/>
  <c r="L495" i="5" s="1"/>
  <c r="K366" i="5"/>
  <c r="G369" i="5"/>
  <c r="H368" i="5" s="1"/>
  <c r="I366" i="5"/>
  <c r="J366" i="5" s="1"/>
  <c r="H366" i="5"/>
  <c r="I200" i="5"/>
  <c r="J200" i="5" s="1"/>
  <c r="K200" i="5" s="1"/>
  <c r="K201" i="5" s="1"/>
  <c r="L200" i="5" s="1"/>
  <c r="G201" i="5"/>
  <c r="H200" i="5" s="1"/>
  <c r="H201" i="5" s="1"/>
  <c r="H279" i="5"/>
  <c r="H278" i="5"/>
  <c r="H280" i="5"/>
  <c r="H205" i="5"/>
  <c r="H96" i="5"/>
  <c r="K49" i="5"/>
  <c r="L43" i="5" s="1"/>
  <c r="J148" i="5"/>
  <c r="K461" i="5"/>
  <c r="K463" i="5" s="1"/>
  <c r="L459" i="5" s="1"/>
  <c r="G479" i="5"/>
  <c r="G481" i="5" s="1"/>
  <c r="H461" i="5"/>
  <c r="H236" i="5"/>
  <c r="H234" i="5"/>
  <c r="H496" i="5"/>
  <c r="J235" i="5"/>
  <c r="K235" i="5" s="1"/>
  <c r="H49" i="5"/>
  <c r="G145" i="5"/>
  <c r="K121" i="5"/>
  <c r="K38" i="5"/>
  <c r="H23" i="5"/>
  <c r="K35" i="5"/>
  <c r="I35" i="5"/>
  <c r="J35" i="5" s="1"/>
  <c r="K39" i="5"/>
  <c r="I39" i="5"/>
  <c r="J39" i="5" s="1"/>
  <c r="G463" i="5"/>
  <c r="J405" i="5"/>
  <c r="K405" i="5" s="1"/>
  <c r="H475" i="5"/>
  <c r="I477" i="5"/>
  <c r="J477" i="5" s="1"/>
  <c r="K477" i="5" s="1"/>
  <c r="H415" i="5"/>
  <c r="L447" i="5"/>
  <c r="K417" i="5"/>
  <c r="K418" i="5" s="1"/>
  <c r="L411" i="5" s="1"/>
  <c r="G444" i="5"/>
  <c r="H417" i="5"/>
  <c r="K352" i="5"/>
  <c r="K354" i="5" s="1"/>
  <c r="L351" i="5" s="1"/>
  <c r="G335" i="5"/>
  <c r="H364" i="5"/>
  <c r="G354" i="5"/>
  <c r="H332" i="5"/>
  <c r="G322" i="5"/>
  <c r="K402" i="5"/>
  <c r="H271" i="5"/>
  <c r="H175" i="5"/>
  <c r="H177" i="5" s="1"/>
  <c r="G172" i="5"/>
  <c r="K154" i="5"/>
  <c r="J72" i="5"/>
  <c r="K72" i="5" s="1"/>
  <c r="K216" i="5"/>
  <c r="K217" i="5" s="1"/>
  <c r="L215" i="5" s="1"/>
  <c r="H216" i="5"/>
  <c r="I216" i="5"/>
  <c r="J216" i="5" s="1"/>
  <c r="G125" i="5"/>
  <c r="K119" i="5"/>
  <c r="K125" i="5" s="1"/>
  <c r="L119" i="5" s="1"/>
  <c r="G143" i="5"/>
  <c r="H232" i="5"/>
  <c r="J68" i="5"/>
  <c r="K68" i="5" s="1"/>
  <c r="K413" i="5"/>
  <c r="G440" i="5"/>
  <c r="H413" i="5"/>
  <c r="H65" i="5"/>
  <c r="H48" i="5"/>
  <c r="I148" i="5"/>
  <c r="K144" i="5"/>
  <c r="I114" i="5"/>
  <c r="I38" i="5"/>
  <c r="I69" i="5"/>
  <c r="J69" i="5" s="1"/>
  <c r="K69" i="5" s="1"/>
  <c r="H97" i="24" l="1"/>
  <c r="H193" i="24"/>
  <c r="L135" i="10"/>
  <c r="L123" i="10"/>
  <c r="G109" i="10"/>
  <c r="H107" i="10" s="1"/>
  <c r="G149" i="10"/>
  <c r="H147" i="10" s="1"/>
  <c r="H96" i="10"/>
  <c r="H97" i="10" s="1"/>
  <c r="L120" i="10"/>
  <c r="K25" i="10"/>
  <c r="L23" i="10" s="1"/>
  <c r="L7" i="10"/>
  <c r="L79" i="10"/>
  <c r="H136" i="10"/>
  <c r="H137" i="10" s="1"/>
  <c r="H79" i="10"/>
  <c r="H81" i="10" s="1"/>
  <c r="H148" i="10"/>
  <c r="H149" i="10" s="1"/>
  <c r="K53" i="10"/>
  <c r="L51" i="10" s="1"/>
  <c r="K85" i="17"/>
  <c r="L74" i="17" s="1"/>
  <c r="H46" i="17"/>
  <c r="H81" i="17"/>
  <c r="H80" i="17"/>
  <c r="H76" i="17"/>
  <c r="H74" i="17"/>
  <c r="H83" i="17"/>
  <c r="H77" i="17"/>
  <c r="H82" i="17"/>
  <c r="H84" i="17"/>
  <c r="H78" i="17"/>
  <c r="H79" i="17"/>
  <c r="K149" i="10"/>
  <c r="L147" i="10" s="1"/>
  <c r="H52" i="10"/>
  <c r="H53" i="10" s="1"/>
  <c r="L95" i="10"/>
  <c r="L160" i="10"/>
  <c r="G133" i="10"/>
  <c r="H132" i="10" s="1"/>
  <c r="H133" i="10" s="1"/>
  <c r="I132" i="10"/>
  <c r="J132" i="10" s="1"/>
  <c r="K132" i="10" s="1"/>
  <c r="K133" i="10" s="1"/>
  <c r="H7" i="10"/>
  <c r="H9" i="10" s="1"/>
  <c r="H23" i="10"/>
  <c r="H25" i="10" s="1"/>
  <c r="I108" i="10"/>
  <c r="J108" i="10" s="1"/>
  <c r="K108" i="10" s="1"/>
  <c r="K109" i="10" s="1"/>
  <c r="L107" i="10" s="1"/>
  <c r="G21" i="10"/>
  <c r="H20" i="10" s="1"/>
  <c r="I19" i="10"/>
  <c r="J19" i="10" s="1"/>
  <c r="K19" i="10" s="1"/>
  <c r="K21" i="10" s="1"/>
  <c r="G37" i="10"/>
  <c r="H36" i="10" s="1"/>
  <c r="I35" i="10"/>
  <c r="J35" i="10" s="1"/>
  <c r="K35" i="10" s="1"/>
  <c r="K37" i="10" s="1"/>
  <c r="H480" i="5"/>
  <c r="H478" i="5"/>
  <c r="H477" i="5"/>
  <c r="H172" i="5"/>
  <c r="I172" i="5"/>
  <c r="J172" i="5" s="1"/>
  <c r="K172" i="5" s="1"/>
  <c r="H335" i="5"/>
  <c r="K335" i="5"/>
  <c r="K337" i="5" s="1"/>
  <c r="L334" i="5" s="1"/>
  <c r="I335" i="5"/>
  <c r="J335" i="5" s="1"/>
  <c r="H72" i="5"/>
  <c r="H71" i="5"/>
  <c r="H314" i="5"/>
  <c r="H315" i="5"/>
  <c r="H312" i="5"/>
  <c r="H313" i="5"/>
  <c r="H316" i="5"/>
  <c r="H310" i="5"/>
  <c r="H68" i="5"/>
  <c r="H369" i="5"/>
  <c r="H11" i="5"/>
  <c r="H13" i="5"/>
  <c r="H9" i="5"/>
  <c r="H8" i="5"/>
  <c r="H14" i="5" s="1"/>
  <c r="H12" i="5"/>
  <c r="I407" i="5"/>
  <c r="J407" i="5" s="1"/>
  <c r="K407" i="5" s="1"/>
  <c r="H153" i="5"/>
  <c r="L456" i="5"/>
  <c r="L339" i="5"/>
  <c r="K171" i="5"/>
  <c r="I171" i="5"/>
  <c r="J171" i="5" s="1"/>
  <c r="K146" i="5"/>
  <c r="I146" i="5"/>
  <c r="J146" i="5" s="1"/>
  <c r="H124" i="5"/>
  <c r="H120" i="5"/>
  <c r="H123" i="5"/>
  <c r="H353" i="5"/>
  <c r="H351" i="5"/>
  <c r="H479" i="5"/>
  <c r="K479" i="5"/>
  <c r="K481" i="5" s="1"/>
  <c r="L477" i="5" s="1"/>
  <c r="I479" i="5"/>
  <c r="J479" i="5" s="1"/>
  <c r="G93" i="5"/>
  <c r="H92" i="5" s="1"/>
  <c r="H90" i="5"/>
  <c r="K90" i="5"/>
  <c r="I90" i="5"/>
  <c r="J90" i="5" s="1"/>
  <c r="H70" i="5"/>
  <c r="H122" i="5"/>
  <c r="H376" i="5"/>
  <c r="H372" i="5"/>
  <c r="H373" i="5"/>
  <c r="H375" i="5"/>
  <c r="H374" i="5"/>
  <c r="H379" i="5" s="1"/>
  <c r="G173" i="5"/>
  <c r="H170" i="5" s="1"/>
  <c r="I169" i="5"/>
  <c r="J169" i="5" s="1"/>
  <c r="K169" i="5" s="1"/>
  <c r="H311" i="5"/>
  <c r="I440" i="5"/>
  <c r="J440" i="5" s="1"/>
  <c r="K440" i="5" s="1"/>
  <c r="G149" i="5"/>
  <c r="H143" i="5"/>
  <c r="I143" i="5"/>
  <c r="J143" i="5" s="1"/>
  <c r="K143" i="5" s="1"/>
  <c r="K149" i="5" s="1"/>
  <c r="L143" i="5" s="1"/>
  <c r="H154" i="5"/>
  <c r="H459" i="5"/>
  <c r="H462" i="5"/>
  <c r="H460" i="5"/>
  <c r="H121" i="5"/>
  <c r="H281" i="5"/>
  <c r="G41" i="5"/>
  <c r="H37" i="5" s="1"/>
  <c r="H34" i="5"/>
  <c r="I34" i="5"/>
  <c r="J34" i="5" s="1"/>
  <c r="K34" i="5" s="1"/>
  <c r="K41" i="5" s="1"/>
  <c r="L34" i="5" s="1"/>
  <c r="K37" i="5"/>
  <c r="I37" i="5"/>
  <c r="J37" i="5" s="1"/>
  <c r="H67" i="5"/>
  <c r="G445" i="5"/>
  <c r="L371" i="5"/>
  <c r="H69" i="5"/>
  <c r="K155" i="5"/>
  <c r="L151" i="5" s="1"/>
  <c r="H352" i="5"/>
  <c r="H119" i="5"/>
  <c r="H125" i="5" s="1"/>
  <c r="H321" i="5"/>
  <c r="H319" i="5"/>
  <c r="H320" i="5"/>
  <c r="H444" i="5"/>
  <c r="I444" i="5"/>
  <c r="J444" i="5" s="1"/>
  <c r="K444" i="5" s="1"/>
  <c r="K145" i="5"/>
  <c r="H145" i="5"/>
  <c r="I145" i="5"/>
  <c r="J145" i="5" s="1"/>
  <c r="H237" i="5"/>
  <c r="L7" i="5"/>
  <c r="H91" i="5"/>
  <c r="I91" i="5"/>
  <c r="J91" i="5" s="1"/>
  <c r="K91" i="5" s="1"/>
  <c r="K348" i="5"/>
  <c r="K349" i="5" s="1"/>
  <c r="G349" i="5"/>
  <c r="H348" i="5" s="1"/>
  <c r="H349" i="5" s="1"/>
  <c r="I348" i="5"/>
  <c r="J348" i="5" s="1"/>
  <c r="I401" i="5"/>
  <c r="J401" i="5" s="1"/>
  <c r="K401" i="5" s="1"/>
  <c r="G409" i="5"/>
  <c r="H407" i="5" s="1"/>
  <c r="I404" i="5"/>
  <c r="J404" i="5" s="1"/>
  <c r="K404" i="5" s="1"/>
  <c r="I408" i="5"/>
  <c r="J408" i="5" s="1"/>
  <c r="K408" i="5" s="1"/>
  <c r="H408" i="5"/>
  <c r="H151" i="5"/>
  <c r="H155" i="5" s="1"/>
  <c r="G337" i="5"/>
  <c r="H367" i="5"/>
  <c r="K367" i="5"/>
  <c r="K369" i="5" s="1"/>
  <c r="L366" i="5" s="1"/>
  <c r="I367" i="5"/>
  <c r="J367" i="5" s="1"/>
  <c r="H108" i="10" l="1"/>
  <c r="H109" i="10" s="1"/>
  <c r="H35" i="10"/>
  <c r="H37" i="10" s="1"/>
  <c r="L35" i="10"/>
  <c r="H19" i="10"/>
  <c r="H21" i="10" s="1"/>
  <c r="L19" i="10"/>
  <c r="H85" i="17"/>
  <c r="L132" i="10"/>
  <c r="K173" i="5"/>
  <c r="L169" i="5" s="1"/>
  <c r="K409" i="5"/>
  <c r="L401" i="5" s="1"/>
  <c r="K445" i="5"/>
  <c r="L438" i="5" s="1"/>
  <c r="K93" i="5"/>
  <c r="L90" i="5" s="1"/>
  <c r="H441" i="5"/>
  <c r="H439" i="5"/>
  <c r="H443" i="5"/>
  <c r="H438" i="5"/>
  <c r="H442" i="5"/>
  <c r="H322" i="5"/>
  <c r="H463" i="5"/>
  <c r="H440" i="5"/>
  <c r="H354" i="5"/>
  <c r="H317" i="5"/>
  <c r="L348" i="5"/>
  <c r="H40" i="5"/>
  <c r="H36" i="5"/>
  <c r="H38" i="5"/>
  <c r="H35" i="5"/>
  <c r="H41" i="5" s="1"/>
  <c r="H39" i="5"/>
  <c r="H93" i="5"/>
  <c r="H481" i="5"/>
  <c r="H336" i="5"/>
  <c r="H334" i="5"/>
  <c r="H406" i="5"/>
  <c r="H405" i="5"/>
  <c r="H403" i="5"/>
  <c r="H402" i="5"/>
  <c r="H73" i="5"/>
  <c r="H404" i="5"/>
  <c r="H401" i="5"/>
  <c r="H409" i="5" s="1"/>
  <c r="H148" i="5"/>
  <c r="H147" i="5"/>
  <c r="H144" i="5"/>
  <c r="H149" i="5" s="1"/>
  <c r="H169" i="5"/>
  <c r="H173" i="5" s="1"/>
  <c r="H146" i="5"/>
  <c r="H171" i="5"/>
  <c r="H445" i="5" l="1"/>
  <c r="H337" i="5"/>
</calcChain>
</file>

<file path=xl/sharedStrings.xml><?xml version="1.0" encoding="utf-8"?>
<sst xmlns="http://schemas.openxmlformats.org/spreadsheetml/2006/main" count="8628" uniqueCount="524">
  <si>
    <t>Acne Agents Utilizer Report</t>
  </si>
  <si>
    <t>Source: 1 Jul 2014 - 30 Jun 2015</t>
  </si>
  <si>
    <t>Generic Name</t>
  </si>
  <si>
    <t>POS</t>
  </si>
  <si>
    <t>Strength</t>
  </si>
  <si>
    <t>Dosage Form</t>
  </si>
  <si>
    <t>Number of Unique Utilizers</t>
  </si>
  <si>
    <t>Number of Rxs</t>
  </si>
  <si>
    <t>Total Quantity Dispensed</t>
  </si>
  <si>
    <t>MTF</t>
  </si>
  <si>
    <t>Total</t>
  </si>
  <si>
    <t>Retail</t>
  </si>
  <si>
    <t>Mail</t>
  </si>
  <si>
    <t>All  POS</t>
  </si>
  <si>
    <t>METRONIDAZOLE</t>
  </si>
  <si>
    <t>ISOTRETINOIN</t>
  </si>
  <si>
    <t xml:space="preserve">10 MG     </t>
  </si>
  <si>
    <t xml:space="preserve">CAPSULE   </t>
  </si>
  <si>
    <t xml:space="preserve">20 MG     </t>
  </si>
  <si>
    <t xml:space="preserve">25 MG     </t>
  </si>
  <si>
    <t xml:space="preserve">30 MG     </t>
  </si>
  <si>
    <t xml:space="preserve">35 MG     </t>
  </si>
  <si>
    <t xml:space="preserve">40 MG     </t>
  </si>
  <si>
    <t xml:space="preserve">Acne Agents Monthly Usage </t>
  </si>
  <si>
    <t>Case Pack</t>
  </si>
  <si>
    <t>Package Size</t>
  </si>
  <si>
    <t>Jul 14 Total Qty Dispensed</t>
  </si>
  <si>
    <t>Aug 14 Total Qty Dispensed</t>
  </si>
  <si>
    <t>Sep 14 Total Qty Dispensed</t>
  </si>
  <si>
    <t>Oct 14 Total Qty Dispensed</t>
  </si>
  <si>
    <t>Nov 14 Total Qty Dispensed</t>
  </si>
  <si>
    <t>Dec 14 Total Qty Dispensed</t>
  </si>
  <si>
    <t>Jan 15 Total Qty Dispensed</t>
  </si>
  <si>
    <t>Feb 15 Total Qty Dispensed</t>
  </si>
  <si>
    <t>Mar 15 Total Qty Dispensed</t>
  </si>
  <si>
    <t>Apr 15 Total Qty Dispensed</t>
  </si>
  <si>
    <t>May 15 Total Qty Dispensed</t>
  </si>
  <si>
    <t>Jun 15 Total Qty Dispensed</t>
  </si>
  <si>
    <t>Sum:</t>
  </si>
  <si>
    <t>RETAIL</t>
  </si>
  <si>
    <t>MAIL ORDER</t>
  </si>
  <si>
    <t>ALL POS</t>
  </si>
  <si>
    <t>Acne Agents NDC/Manufacturer Listing</t>
  </si>
  <si>
    <t>Brand Name</t>
  </si>
  <si>
    <t>Unit of Measure</t>
  </si>
  <si>
    <t>NDC</t>
  </si>
  <si>
    <t>Manufacturer</t>
  </si>
  <si>
    <t>MONY Generic Indicator</t>
  </si>
  <si>
    <t>Repack</t>
  </si>
  <si>
    <t xml:space="preserve">  </t>
  </si>
  <si>
    <t>N</t>
  </si>
  <si>
    <t>0</t>
  </si>
  <si>
    <t>EA</t>
  </si>
  <si>
    <t>GM</t>
  </si>
  <si>
    <t>O</t>
  </si>
  <si>
    <t>ACTAVIS U.S. BR</t>
  </si>
  <si>
    <t>ML</t>
  </si>
  <si>
    <t xml:space="preserve">ABSORICA                   </t>
  </si>
  <si>
    <t>10631011531</t>
  </si>
  <si>
    <t>RANBAXY LABORAT</t>
  </si>
  <si>
    <t xml:space="preserve">ACCUTANE                   </t>
  </si>
  <si>
    <t>00004015549</t>
  </si>
  <si>
    <t>ROCHE LABS.</t>
  </si>
  <si>
    <t>10631011631</t>
  </si>
  <si>
    <t>00004016949</t>
  </si>
  <si>
    <t>10631013331</t>
  </si>
  <si>
    <t>10631011731</t>
  </si>
  <si>
    <t xml:space="preserve">SOTRET                     </t>
  </si>
  <si>
    <t>10631044731</t>
  </si>
  <si>
    <t>10631013431</t>
  </si>
  <si>
    <t>10631011831</t>
  </si>
  <si>
    <t>00004015649</t>
  </si>
  <si>
    <t>ADHD Stimulants Subclass Cost Determination</t>
  </si>
  <si>
    <t>Source: PDTS 1 Jul 2014 - 30 Jun 2015</t>
  </si>
  <si>
    <t>The cost determination is only one factor used in the Committee's overall cost-effectiveness analysis. In the absence of a valid UF BPA or UF VARR offer, the Committee will use prices as described in the DoD P&amp;T Committee Evaluation of these agents.  Columns E, F, and G will be used to determine the price across the three points of service</t>
  </si>
  <si>
    <t>Evaluation Price
(per tab/cap/ml)</t>
  </si>
  <si>
    <t>Total Tablets Dispensed</t>
  </si>
  <si>
    <t>Total Days of TX</t>
  </si>
  <si>
    <t>% market share by days of TX (POS)</t>
  </si>
  <si>
    <t xml:space="preserve">Average Tabs/ Day of TX </t>
  </si>
  <si>
    <t>Cost/Day of TX</t>
  </si>
  <si>
    <t>Total Cost of TX</t>
  </si>
  <si>
    <t xml:space="preserve">Weighted Average Cost per Day of TX </t>
  </si>
  <si>
    <t>DEXTROAMPHETAMINE/AMPHETAMINE</t>
  </si>
  <si>
    <t xml:space="preserve">5 MG      </t>
  </si>
  <si>
    <t xml:space="preserve">TABLET    </t>
  </si>
  <si>
    <t xml:space="preserve">7.5 MG    </t>
  </si>
  <si>
    <t xml:space="preserve">12.5 MG   </t>
  </si>
  <si>
    <t xml:space="preserve">15 MG     </t>
  </si>
  <si>
    <t xml:space="preserve"> </t>
  </si>
  <si>
    <t>ALL  POS</t>
  </si>
  <si>
    <t>CAP ER 24H</t>
  </si>
  <si>
    <t>METHYLPHENIDATE HCL</t>
  </si>
  <si>
    <t xml:space="preserve">18 MG     </t>
  </si>
  <si>
    <t xml:space="preserve">TAB ER 24 </t>
  </si>
  <si>
    <t xml:space="preserve">27 MG     </t>
  </si>
  <si>
    <t xml:space="preserve">36 MG     </t>
  </si>
  <si>
    <t xml:space="preserve">54 MG     </t>
  </si>
  <si>
    <t>CPBP 30-70</t>
  </si>
  <si>
    <t xml:space="preserve">50 MG     </t>
  </si>
  <si>
    <t xml:space="preserve">60 MG     </t>
  </si>
  <si>
    <t>CPBP 50-50</t>
  </si>
  <si>
    <t xml:space="preserve">TABLET ER </t>
  </si>
  <si>
    <t xml:space="preserve">5 MG/ML   </t>
  </si>
  <si>
    <t>SU ER RC24</t>
  </si>
  <si>
    <t xml:space="preserve">5 MG/5 ML </t>
  </si>
  <si>
    <t xml:space="preserve">SOLUTION  </t>
  </si>
  <si>
    <t>10 MG/5 ML</t>
  </si>
  <si>
    <t xml:space="preserve">2.5 MG    </t>
  </si>
  <si>
    <t xml:space="preserve">TAB CHEW  </t>
  </si>
  <si>
    <t xml:space="preserve">20MG      </t>
  </si>
  <si>
    <t>CPMP 30-70</t>
  </si>
  <si>
    <t xml:space="preserve">TABLET SA </t>
  </si>
  <si>
    <t>DEXTROAMPHETAMINE SULFATE</t>
  </si>
  <si>
    <t xml:space="preserve">5MG       </t>
  </si>
  <si>
    <t>CAPSULE SA</t>
  </si>
  <si>
    <t>CAPSULE ER</t>
  </si>
  <si>
    <t>DEXMETHYLPHENIDATE HCL</t>
  </si>
  <si>
    <t>LISDEXAMFETAMINE DIMESYLATE</t>
  </si>
  <si>
    <t xml:space="preserve">70 MG     </t>
  </si>
  <si>
    <t>METHAMPHETAMINE HCL</t>
  </si>
  <si>
    <t>METHYLPHENIDATE</t>
  </si>
  <si>
    <t xml:space="preserve">10MG/9HR  </t>
  </si>
  <si>
    <t>PATCH TD24</t>
  </si>
  <si>
    <t xml:space="preserve">15MG/9HR  </t>
  </si>
  <si>
    <t>20 MG/9 HR</t>
  </si>
  <si>
    <t xml:space="preserve">30MG/9HR  </t>
  </si>
  <si>
    <t>AMPHETAMINE SULFATE</t>
  </si>
  <si>
    <t>ADHD Stimulants Subclass Monthly Usage</t>
  </si>
  <si>
    <t xml:space="preserve">15MG      </t>
  </si>
  <si>
    <t>Antirheumatics Agents Cost Determination</t>
  </si>
  <si>
    <t>METHOTREXATE SODIUM</t>
  </si>
  <si>
    <t xml:space="preserve">25 MG/ML  </t>
  </si>
  <si>
    <t xml:space="preserve">VIAL      </t>
  </si>
  <si>
    <t>METHOTREXATE SODIUM/PF</t>
  </si>
  <si>
    <t xml:space="preserve">1 G       </t>
  </si>
  <si>
    <t xml:space="preserve">200 MG    </t>
  </si>
  <si>
    <t xml:space="preserve">250 MG    </t>
  </si>
  <si>
    <t>METHOTREXATE/PF</t>
  </si>
  <si>
    <t>7.5MG/0.15</t>
  </si>
  <si>
    <t>AUTO INJCT</t>
  </si>
  <si>
    <t>10MG/0.2ML</t>
  </si>
  <si>
    <t>10MG/0.4ML</t>
  </si>
  <si>
    <t xml:space="preserve">12.5/0.25 </t>
  </si>
  <si>
    <t>15MG/0.3ML</t>
  </si>
  <si>
    <t>15MG/0.4ML</t>
  </si>
  <si>
    <t xml:space="preserve">17.5/0.35 </t>
  </si>
  <si>
    <t>20MG/0.4ML</t>
  </si>
  <si>
    <t xml:space="preserve">22.5/0.45 </t>
  </si>
  <si>
    <t>25MG/0.4ML</t>
  </si>
  <si>
    <t>25MG/0.5ML</t>
  </si>
  <si>
    <t>Antirheumatics Agents Monthly Usage</t>
  </si>
  <si>
    <t xml:space="preserve">25MG/ML   </t>
  </si>
  <si>
    <t>Antirheumatics Agents NDC/Manufacturer Listing</t>
  </si>
  <si>
    <t xml:space="preserve">METHOTREXATE               </t>
  </si>
  <si>
    <t>66479013501</t>
  </si>
  <si>
    <t>MAYNE PHARMA IN</t>
  </si>
  <si>
    <t>66479013509</t>
  </si>
  <si>
    <t>63323012259</t>
  </si>
  <si>
    <t>APP/NOVAPLUS</t>
  </si>
  <si>
    <t xml:space="preserve">METHOTREXATE SODIUM        </t>
  </si>
  <si>
    <t>61703040841</t>
  </si>
  <si>
    <t>HOSPIRA</t>
  </si>
  <si>
    <t xml:space="preserve">METHOTREXATE LPF           </t>
  </si>
  <si>
    <t>58406068312</t>
  </si>
  <si>
    <t>IMMUNEX CORP</t>
  </si>
  <si>
    <t>66479013619</t>
  </si>
  <si>
    <t>61703040804</t>
  </si>
  <si>
    <t>FAULDING</t>
  </si>
  <si>
    <t xml:space="preserve">RASUVO                     </t>
  </si>
  <si>
    <t>59137050504</t>
  </si>
  <si>
    <t>MEDAC PHARMA, I</t>
  </si>
  <si>
    <t>59137051004</t>
  </si>
  <si>
    <t xml:space="preserve">OTREXUP                    </t>
  </si>
  <si>
    <t>54436001002</t>
  </si>
  <si>
    <t>ANTARES PHARMA</t>
  </si>
  <si>
    <t>54436001004</t>
  </si>
  <si>
    <t>59137051504</t>
  </si>
  <si>
    <t>59137052004</t>
  </si>
  <si>
    <t>54436001502</t>
  </si>
  <si>
    <t>54436001504</t>
  </si>
  <si>
    <t>59137052504</t>
  </si>
  <si>
    <t>54436002002</t>
  </si>
  <si>
    <t>54436002004</t>
  </si>
  <si>
    <t>59137053004</t>
  </si>
  <si>
    <t>59137053504</t>
  </si>
  <si>
    <t>54436002502</t>
  </si>
  <si>
    <t>54436002504</t>
  </si>
  <si>
    <t>59137054004</t>
  </si>
  <si>
    <t>PROMETHEUS</t>
  </si>
  <si>
    <t>Gastrointestinal 2 Miscellaneous Subclass Cost Determination</t>
  </si>
  <si>
    <t>ALOSETRON HCL</t>
  </si>
  <si>
    <t xml:space="preserve">0.5 MG    </t>
  </si>
  <si>
    <t xml:space="preserve">1 MG      </t>
  </si>
  <si>
    <t>RIFAXIMIN</t>
  </si>
  <si>
    <t xml:space="preserve">550 MG    </t>
  </si>
  <si>
    <t>VANCOMYCIN HCL</t>
  </si>
  <si>
    <t xml:space="preserve">125 MG    </t>
  </si>
  <si>
    <t xml:space="preserve">500 MG    </t>
  </si>
  <si>
    <t>250 MG/5ML</t>
  </si>
  <si>
    <t xml:space="preserve">SYRINGE   </t>
  </si>
  <si>
    <t>FIDAXOMICIN</t>
  </si>
  <si>
    <t>LINACLOTIDE</t>
  </si>
  <si>
    <t xml:space="preserve">145 MCG   </t>
  </si>
  <si>
    <t xml:space="preserve">290 MCG   </t>
  </si>
  <si>
    <t>NITAZOXANIDE</t>
  </si>
  <si>
    <t>100 MG/5ML</t>
  </si>
  <si>
    <t>SUSP RECON</t>
  </si>
  <si>
    <t>LUBIPROSTONE</t>
  </si>
  <si>
    <t xml:space="preserve">8 MCG     </t>
  </si>
  <si>
    <t xml:space="preserve">24MCG     </t>
  </si>
  <si>
    <t>NEOMYCIN SULFATE</t>
  </si>
  <si>
    <t>TEGASEROD HYDROGEN MALEATE</t>
  </si>
  <si>
    <t xml:space="preserve">6MG       </t>
  </si>
  <si>
    <t>Gastrointestinal 2 Miscellaneous Subclass Monthly Usage</t>
  </si>
  <si>
    <t xml:space="preserve">1MG       </t>
  </si>
  <si>
    <t>Gastrointestinal 2 Miscellaneous Subclass NDC/Manufacturer Listing</t>
  </si>
  <si>
    <t xml:space="preserve">ALOSETRON HCL              </t>
  </si>
  <si>
    <t>45963047903</t>
  </si>
  <si>
    <t>ACTAVIS PHARMA,</t>
  </si>
  <si>
    <t xml:space="preserve">LOTRONEX                   </t>
  </si>
  <si>
    <t>65483089403</t>
  </si>
  <si>
    <t>45963048003</t>
  </si>
  <si>
    <t>65483089503</t>
  </si>
  <si>
    <t>00173069000</t>
  </si>
  <si>
    <t>GLAXO PHARM</t>
  </si>
  <si>
    <t xml:space="preserve">XIFAXAN                    </t>
  </si>
  <si>
    <t>65649030103</t>
  </si>
  <si>
    <t>SALIX/VALEANT</t>
  </si>
  <si>
    <t>65649030141</t>
  </si>
  <si>
    <t>SALIX PHARMACEU</t>
  </si>
  <si>
    <t>65649030302</t>
  </si>
  <si>
    <t>65649030303</t>
  </si>
  <si>
    <t>65649030304</t>
  </si>
  <si>
    <t xml:space="preserve">VANCOCIN HCL               </t>
  </si>
  <si>
    <t>62559031020</t>
  </si>
  <si>
    <t>ANI PHARMACEUTI</t>
  </si>
  <si>
    <t>66593312501</t>
  </si>
  <si>
    <t>VIROPHARMA INCO</t>
  </si>
  <si>
    <t>66593312502</t>
  </si>
  <si>
    <t>VIROPHARMA/SHIR</t>
  </si>
  <si>
    <t>62559031120</t>
  </si>
  <si>
    <t>66593312601</t>
  </si>
  <si>
    <t>66593312602</t>
  </si>
  <si>
    <t xml:space="preserve">FLAGYL                     </t>
  </si>
  <si>
    <t>00025183131</t>
  </si>
  <si>
    <t>PHARMACIA/UPJHN</t>
  </si>
  <si>
    <t>00025183150</t>
  </si>
  <si>
    <t>00025182131</t>
  </si>
  <si>
    <t>00025182150</t>
  </si>
  <si>
    <t xml:space="preserve">METRONIDAZOLE              </t>
  </si>
  <si>
    <t>42292000117</t>
  </si>
  <si>
    <t>MYLAN INSTITUTI</t>
  </si>
  <si>
    <t xml:space="preserve">DIFICID                    </t>
  </si>
  <si>
    <t>52015008001</t>
  </si>
  <si>
    <t>CUBIST PHARMACE</t>
  </si>
  <si>
    <t xml:space="preserve">LINZESS                    </t>
  </si>
  <si>
    <t>00456120130</t>
  </si>
  <si>
    <t>00456120230</t>
  </si>
  <si>
    <t xml:space="preserve">ALINIA                     </t>
  </si>
  <si>
    <t>27437010601</t>
  </si>
  <si>
    <t>LUPIN PHARMA</t>
  </si>
  <si>
    <t>67546021221</t>
  </si>
  <si>
    <t>ROMARK PHARM</t>
  </si>
  <si>
    <t>67546011111</t>
  </si>
  <si>
    <t>67546011112</t>
  </si>
  <si>
    <t>67546011132</t>
  </si>
  <si>
    <t xml:space="preserve">AMITIZA                    </t>
  </si>
  <si>
    <t>64764008060</t>
  </si>
  <si>
    <t>TAKEDA PHARMACE</t>
  </si>
  <si>
    <t>64764024010</t>
  </si>
  <si>
    <t>64764024060</t>
  </si>
  <si>
    <t xml:space="preserve">ZELNORM                    </t>
  </si>
  <si>
    <t>00078035680</t>
  </si>
  <si>
    <t>NOVARTIS</t>
  </si>
  <si>
    <t>GLAXOSMITHKLINE</t>
  </si>
  <si>
    <t>ADHD Simulants Subclass NDC/Manufacturer Listing</t>
  </si>
  <si>
    <t xml:space="preserve">ADDERALL XR                </t>
  </si>
  <si>
    <t>54092038101</t>
  </si>
  <si>
    <t>SHIRE US INC.</t>
  </si>
  <si>
    <t xml:space="preserve">ADDERALL                   </t>
  </si>
  <si>
    <t>00555076302</t>
  </si>
  <si>
    <t>BARR</t>
  </si>
  <si>
    <t>54092038301</t>
  </si>
  <si>
    <t>54092038501</t>
  </si>
  <si>
    <t>54092038701</t>
  </si>
  <si>
    <t>54092038901</t>
  </si>
  <si>
    <t>54092039101</t>
  </si>
  <si>
    <t xml:space="preserve">METHYLIN                   </t>
  </si>
  <si>
    <t>59630076110</t>
  </si>
  <si>
    <t>SHIONOGI PHARMA</t>
  </si>
  <si>
    <t xml:space="preserve">RITALIN                    </t>
  </si>
  <si>
    <t>00078043905</t>
  </si>
  <si>
    <t xml:space="preserve">QUILLIVANT XR              </t>
  </si>
  <si>
    <t>24478019010</t>
  </si>
  <si>
    <t>PFIZER US PHARM</t>
  </si>
  <si>
    <t>24478020020</t>
  </si>
  <si>
    <t>24478020525</t>
  </si>
  <si>
    <t>24478021030</t>
  </si>
  <si>
    <t>59630075050</t>
  </si>
  <si>
    <t xml:space="preserve">METADATE CD                </t>
  </si>
  <si>
    <t>53014057907</t>
  </si>
  <si>
    <t>UCB PHARMA</t>
  </si>
  <si>
    <t xml:space="preserve">METHYLIN ER                </t>
  </si>
  <si>
    <t>00406142301</t>
  </si>
  <si>
    <t>MALLINCKRODT PH</t>
  </si>
  <si>
    <t xml:space="preserve">METHYLPHENIDATE ER         </t>
  </si>
  <si>
    <t>00406144501</t>
  </si>
  <si>
    <t>00078044005</t>
  </si>
  <si>
    <t xml:space="preserve">RITALIN LA                 </t>
  </si>
  <si>
    <t>00078042405</t>
  </si>
  <si>
    <t>59630075550</t>
  </si>
  <si>
    <t xml:space="preserve">CONCERTA                   </t>
  </si>
  <si>
    <t>50458058501</t>
  </si>
  <si>
    <t>JANSSEN PHARM.</t>
  </si>
  <si>
    <t>53014058007</t>
  </si>
  <si>
    <t>10702007601</t>
  </si>
  <si>
    <t>KVK-TECH, INC.</t>
  </si>
  <si>
    <t>00078044105</t>
  </si>
  <si>
    <t>00078037005</t>
  </si>
  <si>
    <t xml:space="preserve">RITALIN-SR                 </t>
  </si>
  <si>
    <t>00078044205</t>
  </si>
  <si>
    <t>53014057530</t>
  </si>
  <si>
    <t>CELLTECH PHARM</t>
  </si>
  <si>
    <t>53014057572</t>
  </si>
  <si>
    <t>50458058801</t>
  </si>
  <si>
    <t>53014058107</t>
  </si>
  <si>
    <t>00078037105</t>
  </si>
  <si>
    <t>50458058601</t>
  </si>
  <si>
    <t>53014058207</t>
  </si>
  <si>
    <t>00078037205</t>
  </si>
  <si>
    <t>53014058307</t>
  </si>
  <si>
    <t>50458058701</t>
  </si>
  <si>
    <t>53014058407</t>
  </si>
  <si>
    <t xml:space="preserve">ZENZEDI                    </t>
  </si>
  <si>
    <t>24338085010</t>
  </si>
  <si>
    <t>ARBOR PHARMACEU</t>
  </si>
  <si>
    <t xml:space="preserve">DEXEDRINE                  </t>
  </si>
  <si>
    <t>52054021510</t>
  </si>
  <si>
    <t>AMEDRA PHARMACE</t>
  </si>
  <si>
    <t>00007351220</t>
  </si>
  <si>
    <t>52054051209</t>
  </si>
  <si>
    <t>00007351215</t>
  </si>
  <si>
    <t>SK BEECHAM PHAR</t>
  </si>
  <si>
    <t>00007351920</t>
  </si>
  <si>
    <t>24338085210</t>
  </si>
  <si>
    <t>00007351320</t>
  </si>
  <si>
    <t>52054051309</t>
  </si>
  <si>
    <t>00007351420</t>
  </si>
  <si>
    <t>52054051409</t>
  </si>
  <si>
    <t>24338085410</t>
  </si>
  <si>
    <t>00007351415</t>
  </si>
  <si>
    <t>24338085510</t>
  </si>
  <si>
    <t>24338085610</t>
  </si>
  <si>
    <t xml:space="preserve">FOCALIN                    </t>
  </si>
  <si>
    <t>00078038005</t>
  </si>
  <si>
    <t>00078038105</t>
  </si>
  <si>
    <t xml:space="preserve">FOCALIN XR                 </t>
  </si>
  <si>
    <t>00078043005</t>
  </si>
  <si>
    <t>00078038205</t>
  </si>
  <si>
    <t>00078043105</t>
  </si>
  <si>
    <t>00078049305</t>
  </si>
  <si>
    <t>00078043205</t>
  </si>
  <si>
    <t>00078060805</t>
  </si>
  <si>
    <t>00078043305</t>
  </si>
  <si>
    <t>00078060905</t>
  </si>
  <si>
    <t>00078043405</t>
  </si>
  <si>
    <t xml:space="preserve">VYVANSE                    </t>
  </si>
  <si>
    <t>59417010110</t>
  </si>
  <si>
    <t>59417010210</t>
  </si>
  <si>
    <t>59417010310</t>
  </si>
  <si>
    <t>59417010410</t>
  </si>
  <si>
    <t>59417010510</t>
  </si>
  <si>
    <t>59417010610</t>
  </si>
  <si>
    <t>59417010710</t>
  </si>
  <si>
    <t xml:space="preserve">DESOXYN                    </t>
  </si>
  <si>
    <t>55292010201</t>
  </si>
  <si>
    <t>RECORDATI RARE</t>
  </si>
  <si>
    <t>67386010201</t>
  </si>
  <si>
    <t xml:space="preserve">DAYTRANA                   </t>
  </si>
  <si>
    <t>54092055210</t>
  </si>
  <si>
    <t>68968555203</t>
  </si>
  <si>
    <t>NOVEN THERAPEUT</t>
  </si>
  <si>
    <t>54092055310</t>
  </si>
  <si>
    <t>68968555303</t>
  </si>
  <si>
    <t>54092055410</t>
  </si>
  <si>
    <t>68968555403</t>
  </si>
  <si>
    <t>54092055510</t>
  </si>
  <si>
    <t>68968555503</t>
  </si>
  <si>
    <t xml:space="preserve">EVEKEO                     </t>
  </si>
  <si>
    <t>24338002010</t>
  </si>
  <si>
    <t>24338002110</t>
  </si>
  <si>
    <t>CAP SPR 24</t>
  </si>
  <si>
    <t>28 MG-10MG</t>
  </si>
  <si>
    <t xml:space="preserve">14MG-10MG </t>
  </si>
  <si>
    <t>MEMANTINE HCL/DONEPEZIL HCL</t>
  </si>
  <si>
    <t>TACRINE HCL</t>
  </si>
  <si>
    <t>TAB RAPDIS</t>
  </si>
  <si>
    <t>DONEPEZIL HCL</t>
  </si>
  <si>
    <t xml:space="preserve">23 MG     </t>
  </si>
  <si>
    <t>CAP24H PEL</t>
  </si>
  <si>
    <t xml:space="preserve">24 MG     </t>
  </si>
  <si>
    <t xml:space="preserve">16 MG     </t>
  </si>
  <si>
    <t xml:space="preserve">8 MG      </t>
  </si>
  <si>
    <t>GALANTAMINE HBR</t>
  </si>
  <si>
    <t xml:space="preserve">4 MG/ML   </t>
  </si>
  <si>
    <t xml:space="preserve">12 MG     </t>
  </si>
  <si>
    <t xml:space="preserve">4 MG      </t>
  </si>
  <si>
    <t>CAP24 DSPK</t>
  </si>
  <si>
    <t>7-14-21-28</t>
  </si>
  <si>
    <t>MEMANTINE HCL</t>
  </si>
  <si>
    <t xml:space="preserve">TAB DS PK </t>
  </si>
  <si>
    <t>5 MG-10 MG</t>
  </si>
  <si>
    <t xml:space="preserve">28 MG     </t>
  </si>
  <si>
    <t xml:space="preserve">21 MG     </t>
  </si>
  <si>
    <t xml:space="preserve">14 MG     </t>
  </si>
  <si>
    <t xml:space="preserve">7 MG      </t>
  </si>
  <si>
    <t>9.5MG/24HR</t>
  </si>
  <si>
    <t>4.6MG/24HR</t>
  </si>
  <si>
    <t>RIVASTIGMINE</t>
  </si>
  <si>
    <t xml:space="preserve">6 MG      </t>
  </si>
  <si>
    <t xml:space="preserve">4.5 MG    </t>
  </si>
  <si>
    <t xml:space="preserve">3 MG      </t>
  </si>
  <si>
    <t xml:space="preserve">1.5 MG    </t>
  </si>
  <si>
    <t>RIVASTIGMINE TARTRATE</t>
  </si>
  <si>
    <t>Source: PDTS 1 Sep 2014 - 31 Aug 2015</t>
  </si>
  <si>
    <t>Alzheimer Agents Cost Determination</t>
  </si>
  <si>
    <t>Aug 15 Total Qty Dispensed</t>
  </si>
  <si>
    <t>Jul 15 Total Qty Dispensed</t>
  </si>
  <si>
    <t>Alzheimer Agents Monthly Usage</t>
  </si>
  <si>
    <t>FOREST PHARMACE</t>
  </si>
  <si>
    <t>00456122830</t>
  </si>
  <si>
    <t xml:space="preserve">NAMZARIC                   </t>
  </si>
  <si>
    <t>00456121430</t>
  </si>
  <si>
    <t>59630019012</t>
  </si>
  <si>
    <t xml:space="preserve">COGNEX                     </t>
  </si>
  <si>
    <t>EISAI INC.</t>
  </si>
  <si>
    <t>62856024790</t>
  </si>
  <si>
    <t xml:space="preserve">ARICEPT                    </t>
  </si>
  <si>
    <t>62856024730</t>
  </si>
  <si>
    <t>GEN-SOURCE RX</t>
  </si>
  <si>
    <t>52343009099</t>
  </si>
  <si>
    <t xml:space="preserve">DONEPEZIL HCL              </t>
  </si>
  <si>
    <t>52343009030</t>
  </si>
  <si>
    <t>52343009090</t>
  </si>
  <si>
    <t>62856083230</t>
  </si>
  <si>
    <t xml:space="preserve">ARICEPT ODT                </t>
  </si>
  <si>
    <t>62856024690</t>
  </si>
  <si>
    <t>62856024630</t>
  </si>
  <si>
    <t>52343008999</t>
  </si>
  <si>
    <t>52343008990</t>
  </si>
  <si>
    <t>52343008930</t>
  </si>
  <si>
    <t>62856024590</t>
  </si>
  <si>
    <t>62856024541</t>
  </si>
  <si>
    <t>62856024530</t>
  </si>
  <si>
    <t>50458038930</t>
  </si>
  <si>
    <t xml:space="preserve">RAZADYNE ER                </t>
  </si>
  <si>
    <t>50458038830</t>
  </si>
  <si>
    <t>50458039860</t>
  </si>
  <si>
    <t xml:space="preserve">RAZADYNE                   </t>
  </si>
  <si>
    <t>50458038730</t>
  </si>
  <si>
    <t>50458039760</t>
  </si>
  <si>
    <t>ROXANE LABS.</t>
  </si>
  <si>
    <t>00054013749</t>
  </si>
  <si>
    <t xml:space="preserve">GALANTAMINE HYDROBROMIDE   </t>
  </si>
  <si>
    <t>50458039660</t>
  </si>
  <si>
    <t>00456342890</t>
  </si>
  <si>
    <t xml:space="preserve">NAMENDA XR                 </t>
  </si>
  <si>
    <t>00456342863</t>
  </si>
  <si>
    <t>00456342833</t>
  </si>
  <si>
    <t>00456342133</t>
  </si>
  <si>
    <t>00456341490</t>
  </si>
  <si>
    <t>00456341463</t>
  </si>
  <si>
    <t>00456341433</t>
  </si>
  <si>
    <t>00456320212</t>
  </si>
  <si>
    <t xml:space="preserve">NAMENDA                    </t>
  </si>
  <si>
    <t>00456321063</t>
  </si>
  <si>
    <t>00456321060</t>
  </si>
  <si>
    <t>00456321011</t>
  </si>
  <si>
    <t>AMNEAL PHARMACE</t>
  </si>
  <si>
    <t>53746016930</t>
  </si>
  <si>
    <t xml:space="preserve">MEMANTINE HCL              </t>
  </si>
  <si>
    <t>LUPIN PHARMACEU</t>
  </si>
  <si>
    <t>68180023007</t>
  </si>
  <si>
    <t>DR.REDDY'S LAB</t>
  </si>
  <si>
    <t>55111059760</t>
  </si>
  <si>
    <t>55111059705</t>
  </si>
  <si>
    <t>SUN PHARMA GLOB</t>
  </si>
  <si>
    <t>47335032286</t>
  </si>
  <si>
    <t>47335032213</t>
  </si>
  <si>
    <t>00591387560</t>
  </si>
  <si>
    <t>00591387544</t>
  </si>
  <si>
    <t>MYLAN</t>
  </si>
  <si>
    <t>00378110491</t>
  </si>
  <si>
    <t>00456340029</t>
  </si>
  <si>
    <t>00456340733</t>
  </si>
  <si>
    <t>00456320014</t>
  </si>
  <si>
    <t>00591390087</t>
  </si>
  <si>
    <t>00456320563</t>
  </si>
  <si>
    <t>00456320560</t>
  </si>
  <si>
    <t>00456320511</t>
  </si>
  <si>
    <t>68180022907</t>
  </si>
  <si>
    <t>55111059660</t>
  </si>
  <si>
    <t>53746017360</t>
  </si>
  <si>
    <t>47335032186</t>
  </si>
  <si>
    <t>UPSHER SMITH</t>
  </si>
  <si>
    <t>00832111260</t>
  </si>
  <si>
    <t>00591387060</t>
  </si>
  <si>
    <t>00591387045</t>
  </si>
  <si>
    <t>00591387044</t>
  </si>
  <si>
    <t>00378110391</t>
  </si>
  <si>
    <t>00078050215</t>
  </si>
  <si>
    <t xml:space="preserve">EXELON                     </t>
  </si>
  <si>
    <t>00078050261</t>
  </si>
  <si>
    <t>00078050115</t>
  </si>
  <si>
    <t>00078050161</t>
  </si>
  <si>
    <t>00078032644</t>
  </si>
  <si>
    <t>00078032606</t>
  </si>
  <si>
    <t>00078032544</t>
  </si>
  <si>
    <t>00078032506</t>
  </si>
  <si>
    <t>00078032444</t>
  </si>
  <si>
    <t>00078032406</t>
  </si>
  <si>
    <t>00078032344</t>
  </si>
  <si>
    <t>Alzheimer Agents NDC/Manufacturer Listing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</si>
</sst>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/yy"/>
    <numFmt numFmtId="165" formatCode="&quot;$&quot;#,##0.00"/>
    <numFmt numFmtId="166" formatCode="&quot;$&quot;#,##0"/>
  </numFmts>
  <fonts count="11" x14ac:knownFonts="1"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8"/>
      <color rgb="FFFF0000"/>
      <name val="Arial"/>
      <family val="2"/>
    </font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8"/>
      </patternFill>
    </fill>
    <fill>
      <patternFill patternType="solid">
        <fgColor indexed="65"/>
        <bgColor indexed="11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8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/>
  </cellStyleXfs>
  <cellXfs count="228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3" fillId="2" borderId="1" xfId="1" applyFont="1" applyFill="1" applyBorder="1" applyAlignment="1">
      <alignment horizontal="center" vertical="center" wrapText="1"/>
    </xf>
    <xf numFmtId="3" fontId="3" fillId="2" borderId="1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 applyAlignment="1">
      <alignment horizontal="center" vertical="center" wrapText="1"/>
    </xf>
    <xf numFmtId="3" fontId="0" fillId="0" borderId="4" xfId="0" applyNumberFormat="1" applyBorder="1"/>
    <xf numFmtId="3" fontId="0" fillId="0" borderId="5" xfId="0" applyNumberFormat="1" applyBorder="1"/>
    <xf numFmtId="3" fontId="4" fillId="0" borderId="6" xfId="0" applyNumberFormat="1" applyFont="1" applyBorder="1"/>
    <xf numFmtId="3" fontId="0" fillId="0" borderId="6" xfId="0" applyNumberFormat="1" applyBorder="1"/>
    <xf numFmtId="0" fontId="1" fillId="4" borderId="7" xfId="0" applyFont="1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4" fillId="0" borderId="13" xfId="0" applyFont="1" applyBorder="1" applyAlignment="1">
      <alignment horizontal="right"/>
    </xf>
    <xf numFmtId="3" fontId="4" fillId="0" borderId="13" xfId="0" applyNumberFormat="1" applyFont="1" applyBorder="1"/>
    <xf numFmtId="3" fontId="4" fillId="0" borderId="14" xfId="0" applyNumberFormat="1" applyFont="1" applyBorder="1"/>
    <xf numFmtId="0" fontId="0" fillId="4" borderId="7" xfId="0" applyNumberFormat="1" applyFont="1" applyFill="1" applyBorder="1" applyAlignment="1"/>
    <xf numFmtId="0" fontId="0" fillId="4" borderId="8" xfId="0" applyNumberFormat="1" applyFont="1" applyFill="1" applyBorder="1" applyAlignment="1"/>
    <xf numFmtId="0" fontId="2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center" vertical="center"/>
    </xf>
    <xf numFmtId="3" fontId="2" fillId="0" borderId="0" xfId="0" applyNumberFormat="1" applyFont="1"/>
    <xf numFmtId="3" fontId="1" fillId="0" borderId="0" xfId="0" applyNumberFormat="1" applyFont="1"/>
    <xf numFmtId="0" fontId="4" fillId="3" borderId="18" xfId="0" applyNumberFormat="1" applyFont="1" applyFill="1" applyBorder="1" applyAlignment="1">
      <alignment horizontal="right" vertical="center"/>
    </xf>
    <xf numFmtId="3" fontId="4" fillId="0" borderId="18" xfId="0" applyNumberFormat="1" applyFont="1" applyBorder="1"/>
    <xf numFmtId="0" fontId="4" fillId="5" borderId="19" xfId="0" applyNumberFormat="1" applyFont="1" applyFill="1" applyBorder="1" applyAlignment="1">
      <alignment horizontal="center" vertical="center" wrapText="1"/>
    </xf>
    <xf numFmtId="164" fontId="4" fillId="6" borderId="19" xfId="0" applyNumberFormat="1" applyFont="1" applyFill="1" applyBorder="1" applyAlignment="1">
      <alignment horizontal="center" vertical="center" wrapText="1"/>
    </xf>
    <xf numFmtId="0" fontId="1" fillId="3" borderId="19" xfId="0" applyNumberFormat="1" applyFont="1" applyFill="1" applyBorder="1" applyAlignment="1">
      <alignment horizontal="left" vertical="center"/>
    </xf>
    <xf numFmtId="1" fontId="1" fillId="3" borderId="19" xfId="0" applyNumberFormat="1" applyFont="1" applyFill="1" applyBorder="1" applyAlignment="1">
      <alignment horizontal="right" vertical="center"/>
    </xf>
    <xf numFmtId="2" fontId="1" fillId="3" borderId="19" xfId="0" applyNumberFormat="1" applyFont="1" applyFill="1" applyBorder="1" applyAlignment="1">
      <alignment horizontal="right" vertical="center"/>
    </xf>
    <xf numFmtId="3" fontId="1" fillId="3" borderId="19" xfId="0" applyNumberFormat="1" applyFont="1" applyFill="1" applyBorder="1" applyAlignment="1">
      <alignment horizontal="right" vertical="center"/>
    </xf>
    <xf numFmtId="3" fontId="4" fillId="7" borderId="19" xfId="0" applyNumberFormat="1" applyFont="1" applyFill="1" applyBorder="1" applyAlignment="1">
      <alignment horizontal="right" vertical="center"/>
    </xf>
    <xf numFmtId="0" fontId="4" fillId="6" borderId="19" xfId="0" applyNumberFormat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 wrapText="1"/>
    </xf>
    <xf numFmtId="165" fontId="6" fillId="2" borderId="10" xfId="1" applyNumberFormat="1" applyFont="1" applyFill="1" applyBorder="1" applyAlignment="1">
      <alignment horizontal="center" vertical="center" wrapText="1"/>
    </xf>
    <xf numFmtId="3" fontId="3" fillId="2" borderId="3" xfId="1" applyNumberFormat="1" applyFont="1" applyFill="1" applyBorder="1" applyAlignment="1">
      <alignment horizontal="center" vertical="center" wrapText="1"/>
    </xf>
    <xf numFmtId="9" fontId="3" fillId="2" borderId="1" xfId="1" applyNumberFormat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166" fontId="3" fillId="2" borderId="1" xfId="1" applyNumberFormat="1" applyFont="1" applyFill="1" applyBorder="1" applyAlignment="1">
      <alignment horizontal="center" vertical="center" wrapText="1"/>
    </xf>
    <xf numFmtId="165" fontId="3" fillId="2" borderId="2" xfId="1" applyNumberFormat="1" applyFont="1" applyFill="1" applyBorder="1" applyAlignment="1">
      <alignment horizontal="center" vertical="center" wrapText="1"/>
    </xf>
    <xf numFmtId="0" fontId="0" fillId="0" borderId="21" xfId="0" applyBorder="1"/>
    <xf numFmtId="165" fontId="0" fillId="0" borderId="21" xfId="0" applyNumberFormat="1" applyBorder="1" applyAlignment="1">
      <alignment horizontal="right"/>
    </xf>
    <xf numFmtId="3" fontId="0" fillId="0" borderId="21" xfId="0" applyNumberFormat="1" applyBorder="1" applyAlignment="1">
      <alignment horizontal="right"/>
    </xf>
    <xf numFmtId="9" fontId="0" fillId="0" borderId="21" xfId="0" applyNumberFormat="1" applyBorder="1" applyAlignment="1">
      <alignment horizontal="right"/>
    </xf>
    <xf numFmtId="2" fontId="0" fillId="0" borderId="21" xfId="0" applyNumberFormat="1" applyBorder="1" applyAlignment="1">
      <alignment horizontal="right"/>
    </xf>
    <xf numFmtId="166" fontId="0" fillId="0" borderId="21" xfId="0" applyNumberFormat="1" applyBorder="1" applyAlignment="1">
      <alignment horizontal="right"/>
    </xf>
    <xf numFmtId="0" fontId="0" fillId="0" borderId="0" xfId="0" applyBorder="1"/>
    <xf numFmtId="165" fontId="0" fillId="0" borderId="0" xfId="0" applyNumberFormat="1" applyBorder="1" applyAlignment="1">
      <alignment horizontal="right"/>
    </xf>
    <xf numFmtId="3" fontId="0" fillId="0" borderId="0" xfId="0" applyNumberFormat="1" applyBorder="1" applyAlignment="1">
      <alignment horizontal="right"/>
    </xf>
    <xf numFmtId="9" fontId="0" fillId="0" borderId="0" xfId="0" applyNumberFormat="1" applyBorder="1" applyAlignment="1">
      <alignment horizontal="right"/>
    </xf>
    <xf numFmtId="2" fontId="0" fillId="0" borderId="0" xfId="0" applyNumberFormat="1" applyBorder="1" applyAlignment="1">
      <alignment horizontal="right"/>
    </xf>
    <xf numFmtId="166" fontId="0" fillId="0" borderId="0" xfId="0" applyNumberForma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9" fontId="4" fillId="0" borderId="0" xfId="0" applyNumberFormat="1" applyFont="1" applyBorder="1" applyAlignment="1">
      <alignment horizontal="right"/>
    </xf>
    <xf numFmtId="2" fontId="4" fillId="0" borderId="0" xfId="0" applyNumberFormat="1" applyFont="1" applyBorder="1" applyAlignment="1">
      <alignment horizontal="right"/>
    </xf>
    <xf numFmtId="165" fontId="4" fillId="0" borderId="0" xfId="0" applyNumberFormat="1" applyFont="1" applyBorder="1" applyAlignment="1">
      <alignment horizontal="right"/>
    </xf>
    <xf numFmtId="166" fontId="4" fillId="0" borderId="0" xfId="0" applyNumberFormat="1" applyFont="1" applyBorder="1" applyAlignment="1">
      <alignment horizontal="right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165" fontId="0" fillId="2" borderId="0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9" fontId="0" fillId="2" borderId="0" xfId="0" applyNumberFormat="1" applyFill="1" applyBorder="1" applyAlignment="1">
      <alignment horizontal="right"/>
    </xf>
    <xf numFmtId="2" fontId="0" fillId="2" borderId="0" xfId="0" applyNumberFormat="1" applyFill="1" applyBorder="1" applyAlignment="1">
      <alignment horizontal="right"/>
    </xf>
    <xf numFmtId="166" fontId="0" fillId="2" borderId="0" xfId="0" applyNumberFormat="1" applyFill="1" applyBorder="1" applyAlignment="1">
      <alignment horizontal="right"/>
    </xf>
    <xf numFmtId="165" fontId="0" fillId="2" borderId="23" xfId="0" applyNumberFormat="1" applyFill="1" applyBorder="1" applyAlignment="1">
      <alignment vertical="center"/>
    </xf>
    <xf numFmtId="0" fontId="0" fillId="0" borderId="24" xfId="0" applyBorder="1"/>
    <xf numFmtId="165" fontId="0" fillId="0" borderId="24" xfId="0" applyNumberFormat="1" applyBorder="1" applyAlignment="1">
      <alignment horizontal="right"/>
    </xf>
    <xf numFmtId="3" fontId="4" fillId="0" borderId="24" xfId="0" applyNumberFormat="1" applyFont="1" applyBorder="1" applyAlignment="1">
      <alignment horizontal="right"/>
    </xf>
    <xf numFmtId="9" fontId="4" fillId="0" borderId="24" xfId="0" applyNumberFormat="1" applyFont="1" applyBorder="1" applyAlignment="1">
      <alignment horizontal="right"/>
    </xf>
    <xf numFmtId="2" fontId="4" fillId="0" borderId="24" xfId="0" applyNumberFormat="1" applyFont="1" applyBorder="1" applyAlignment="1">
      <alignment horizontal="right"/>
    </xf>
    <xf numFmtId="165" fontId="4" fillId="0" borderId="24" xfId="0" applyNumberFormat="1" applyFont="1" applyBorder="1" applyAlignment="1">
      <alignment horizontal="right"/>
    </xf>
    <xf numFmtId="166" fontId="4" fillId="0" borderId="24" xfId="0" applyNumberFormat="1" applyFont="1" applyBorder="1" applyAlignment="1">
      <alignment horizontal="right"/>
    </xf>
    <xf numFmtId="3" fontId="0" fillId="0" borderId="0" xfId="0" applyNumberFormat="1" applyAlignment="1">
      <alignment horizontal="right"/>
    </xf>
    <xf numFmtId="0" fontId="1" fillId="0" borderId="0" xfId="0" applyFont="1" applyFill="1"/>
    <xf numFmtId="0" fontId="0" fillId="2" borderId="26" xfId="0" applyFill="1" applyBorder="1" applyAlignment="1">
      <alignment horizontal="center" vertical="center"/>
    </xf>
    <xf numFmtId="0" fontId="0" fillId="0" borderId="32" xfId="0" applyBorder="1"/>
    <xf numFmtId="165" fontId="0" fillId="0" borderId="32" xfId="0" applyNumberFormat="1" applyBorder="1" applyAlignment="1">
      <alignment horizontal="right"/>
    </xf>
    <xf numFmtId="3" fontId="0" fillId="0" borderId="32" xfId="0" applyNumberFormat="1" applyBorder="1" applyAlignment="1">
      <alignment horizontal="right"/>
    </xf>
    <xf numFmtId="9" fontId="0" fillId="0" borderId="32" xfId="0" applyNumberFormat="1" applyBorder="1" applyAlignment="1">
      <alignment horizontal="right"/>
    </xf>
    <xf numFmtId="2" fontId="0" fillId="0" borderId="32" xfId="0" applyNumberFormat="1" applyBorder="1" applyAlignment="1">
      <alignment horizontal="right"/>
    </xf>
    <xf numFmtId="166" fontId="0" fillId="0" borderId="32" xfId="0" applyNumberFormat="1" applyBorder="1" applyAlignment="1">
      <alignment horizontal="right"/>
    </xf>
    <xf numFmtId="0" fontId="2" fillId="0" borderId="0" xfId="3" applyFont="1"/>
    <xf numFmtId="0" fontId="1" fillId="0" borderId="0" xfId="3" applyFont="1"/>
    <xf numFmtId="0" fontId="3" fillId="0" borderId="0" xfId="3" applyFont="1"/>
    <xf numFmtId="0" fontId="7" fillId="0" borderId="0" xfId="3" applyNumberFormat="1" applyFont="1" applyFill="1" applyBorder="1" applyAlignment="1"/>
    <xf numFmtId="0" fontId="4" fillId="0" borderId="0" xfId="3" applyNumberFormat="1" applyFont="1" applyFill="1" applyBorder="1" applyAlignment="1">
      <alignment horizontal="center" vertical="center"/>
    </xf>
    <xf numFmtId="3" fontId="2" fillId="0" borderId="0" xfId="3" applyNumberFormat="1" applyFont="1"/>
    <xf numFmtId="0" fontId="4" fillId="3" borderId="18" xfId="3" applyNumberFormat="1" applyFont="1" applyFill="1" applyBorder="1" applyAlignment="1">
      <alignment horizontal="right" vertical="center"/>
    </xf>
    <xf numFmtId="3" fontId="4" fillId="0" borderId="18" xfId="3" applyNumberFormat="1" applyFont="1" applyBorder="1"/>
    <xf numFmtId="0" fontId="4" fillId="5" borderId="34" xfId="3" applyNumberFormat="1" applyFont="1" applyFill="1" applyBorder="1" applyAlignment="1">
      <alignment horizontal="center" vertical="center" wrapText="1"/>
    </xf>
    <xf numFmtId="164" fontId="4" fillId="6" borderId="34" xfId="3" applyNumberFormat="1" applyFont="1" applyFill="1" applyBorder="1" applyAlignment="1">
      <alignment horizontal="center" vertical="center" wrapText="1"/>
    </xf>
    <xf numFmtId="0" fontId="1" fillId="3" borderId="34" xfId="3" applyNumberFormat="1" applyFont="1" applyFill="1" applyBorder="1" applyAlignment="1">
      <alignment horizontal="left" vertical="center"/>
    </xf>
    <xf numFmtId="1" fontId="1" fillId="3" borderId="34" xfId="3" applyNumberFormat="1" applyFont="1" applyFill="1" applyBorder="1" applyAlignment="1">
      <alignment horizontal="right" vertical="center"/>
    </xf>
    <xf numFmtId="2" fontId="1" fillId="3" borderId="34" xfId="3" applyNumberFormat="1" applyFont="1" applyFill="1" applyBorder="1" applyAlignment="1">
      <alignment horizontal="right" vertical="center"/>
    </xf>
    <xf numFmtId="3" fontId="1" fillId="3" borderId="34" xfId="3" applyNumberFormat="1" applyFont="1" applyFill="1" applyBorder="1" applyAlignment="1">
      <alignment horizontal="right" vertical="center"/>
    </xf>
    <xf numFmtId="3" fontId="4" fillId="7" borderId="34" xfId="3" applyNumberFormat="1" applyFont="1" applyFill="1" applyBorder="1" applyAlignment="1">
      <alignment horizontal="right" vertical="center"/>
    </xf>
    <xf numFmtId="0" fontId="4" fillId="6" borderId="35" xfId="0" applyNumberFormat="1" applyFont="1" applyFill="1" applyBorder="1" applyAlignment="1">
      <alignment horizontal="center" vertical="center" wrapText="1"/>
    </xf>
    <xf numFmtId="0" fontId="1" fillId="3" borderId="35" xfId="0" applyNumberFormat="1" applyFont="1" applyFill="1" applyBorder="1" applyAlignment="1">
      <alignment horizontal="left" vertical="center"/>
    </xf>
    <xf numFmtId="0" fontId="3" fillId="2" borderId="36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left" vertical="center" wrapText="1"/>
    </xf>
    <xf numFmtId="0" fontId="1" fillId="0" borderId="34" xfId="1" applyFont="1" applyFill="1" applyBorder="1" applyAlignment="1">
      <alignment horizontal="left" vertical="center" wrapText="1"/>
    </xf>
    <xf numFmtId="3" fontId="0" fillId="0" borderId="34" xfId="0" applyNumberFormat="1" applyBorder="1"/>
    <xf numFmtId="0" fontId="1" fillId="0" borderId="34" xfId="1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right"/>
    </xf>
    <xf numFmtId="3" fontId="4" fillId="0" borderId="34" xfId="0" applyNumberFormat="1" applyFont="1" applyBorder="1"/>
    <xf numFmtId="0" fontId="0" fillId="2" borderId="34" xfId="0" applyFill="1" applyBorder="1"/>
    <xf numFmtId="0" fontId="0" fillId="2" borderId="6" xfId="0" applyFill="1" applyBorder="1"/>
    <xf numFmtId="0" fontId="1" fillId="0" borderId="13" xfId="1" applyFont="1" applyFill="1" applyBorder="1" applyAlignment="1">
      <alignment horizontal="center" vertical="center" wrapText="1"/>
    </xf>
    <xf numFmtId="0" fontId="4" fillId="5" borderId="38" xfId="0" applyNumberFormat="1" applyFont="1" applyFill="1" applyBorder="1" applyAlignment="1">
      <alignment horizontal="center" vertical="center" wrapText="1"/>
    </xf>
    <xf numFmtId="164" fontId="4" fillId="6" borderId="38" xfId="0" applyNumberFormat="1" applyFont="1" applyFill="1" applyBorder="1" applyAlignment="1">
      <alignment horizontal="center" vertical="center" wrapText="1"/>
    </xf>
    <xf numFmtId="0" fontId="1" fillId="3" borderId="38" xfId="0" applyNumberFormat="1" applyFont="1" applyFill="1" applyBorder="1" applyAlignment="1">
      <alignment horizontal="left" vertical="center"/>
    </xf>
    <xf numFmtId="1" fontId="1" fillId="3" borderId="38" xfId="0" applyNumberFormat="1" applyFont="1" applyFill="1" applyBorder="1" applyAlignment="1">
      <alignment horizontal="right" vertical="center"/>
    </xf>
    <xf numFmtId="2" fontId="1" fillId="3" borderId="38" xfId="0" applyNumberFormat="1" applyFont="1" applyFill="1" applyBorder="1" applyAlignment="1">
      <alignment horizontal="right" vertical="center"/>
    </xf>
    <xf numFmtId="3" fontId="1" fillId="3" borderId="38" xfId="0" applyNumberFormat="1" applyFont="1" applyFill="1" applyBorder="1" applyAlignment="1">
      <alignment horizontal="right" vertical="center"/>
    </xf>
    <xf numFmtId="3" fontId="4" fillId="7" borderId="38" xfId="0" applyNumberFormat="1" applyFont="1" applyFill="1" applyBorder="1" applyAlignment="1">
      <alignment horizontal="right" vertical="center"/>
    </xf>
    <xf numFmtId="0" fontId="4" fillId="6" borderId="39" xfId="0" applyNumberFormat="1" applyFont="1" applyFill="1" applyBorder="1" applyAlignment="1">
      <alignment horizontal="center" vertical="center" wrapText="1"/>
    </xf>
    <xf numFmtId="0" fontId="1" fillId="3" borderId="39" xfId="0" applyNumberFormat="1" applyFont="1" applyFill="1" applyBorder="1" applyAlignment="1">
      <alignment horizontal="left" vertical="center"/>
    </xf>
    <xf numFmtId="0" fontId="4" fillId="3" borderId="10" xfId="0" applyNumberFormat="1" applyFont="1" applyFill="1" applyBorder="1" applyAlignment="1">
      <alignment horizontal="center" vertical="center"/>
    </xf>
    <xf numFmtId="0" fontId="4" fillId="3" borderId="31" xfId="0" applyNumberFormat="1" applyFont="1" applyFill="1" applyBorder="1" applyAlignment="1">
      <alignment horizontal="center" vertical="center"/>
    </xf>
    <xf numFmtId="0" fontId="4" fillId="3" borderId="12" xfId="0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 wrapText="1"/>
    </xf>
    <xf numFmtId="0" fontId="1" fillId="0" borderId="26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 wrapText="1"/>
    </xf>
    <xf numFmtId="0" fontId="4" fillId="3" borderId="37" xfId="0" applyNumberFormat="1" applyFont="1" applyFill="1" applyBorder="1" applyAlignment="1">
      <alignment horizontal="center" vertical="center"/>
    </xf>
    <xf numFmtId="0" fontId="4" fillId="3" borderId="11" xfId="0" applyNumberFormat="1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5" fontId="0" fillId="0" borderId="25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8" borderId="0" xfId="2" applyFont="1" applyFill="1" applyAlignment="1">
      <alignment horizontal="left" wrapText="1"/>
    </xf>
    <xf numFmtId="0" fontId="5" fillId="8" borderId="20" xfId="2" applyFont="1" applyFill="1" applyBorder="1" applyAlignment="1">
      <alignment horizontal="left" wrapText="1"/>
    </xf>
    <xf numFmtId="0" fontId="4" fillId="3" borderId="27" xfId="0" applyNumberFormat="1" applyFont="1" applyFill="1" applyBorder="1" applyAlignment="1">
      <alignment horizontal="center" vertical="center"/>
    </xf>
    <xf numFmtId="0" fontId="4" fillId="3" borderId="28" xfId="0" applyNumberFormat="1" applyFont="1" applyFill="1" applyBorder="1" applyAlignment="1">
      <alignment horizontal="center" vertical="center"/>
    </xf>
    <xf numFmtId="0" fontId="4" fillId="3" borderId="29" xfId="0" applyNumberFormat="1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0" fontId="4" fillId="3" borderId="30" xfId="3" applyNumberFormat="1" applyFont="1" applyFill="1" applyBorder="1" applyAlignment="1">
      <alignment horizontal="center" vertical="center"/>
    </xf>
    <xf numFmtId="0" fontId="4" fillId="3" borderId="30" xfId="0" applyNumberFormat="1" applyFont="1" applyFill="1" applyBorder="1" applyAlignment="1">
      <alignment horizontal="center" vertical="center"/>
    </xf>
    <xf numFmtId="165" fontId="7" fillId="0" borderId="25" xfId="3" applyNumberFormat="1" applyBorder="1" applyAlignment="1">
      <alignment horizontal="center" vertical="center"/>
    </xf>
    <xf numFmtId="166" fontId="4" fillId="0" borderId="24" xfId="3" applyNumberFormat="1" applyFont="1" applyBorder="1" applyAlignment="1">
      <alignment horizontal="right"/>
    </xf>
    <xf numFmtId="165" fontId="4" fillId="0" borderId="24" xfId="3" applyNumberFormat="1" applyFont="1" applyBorder="1" applyAlignment="1">
      <alignment horizontal="right"/>
    </xf>
    <xf numFmtId="2" fontId="4" fillId="0" borderId="24" xfId="3" applyNumberFormat="1" applyFont="1" applyBorder="1" applyAlignment="1">
      <alignment horizontal="right"/>
    </xf>
    <xf numFmtId="9" fontId="4" fillId="0" borderId="24" xfId="3" applyNumberFormat="1" applyFont="1" applyBorder="1" applyAlignment="1">
      <alignment horizontal="right"/>
    </xf>
    <xf numFmtId="3" fontId="4" fillId="0" borderId="24" xfId="3" applyNumberFormat="1" applyFont="1" applyBorder="1" applyAlignment="1">
      <alignment horizontal="right"/>
    </xf>
    <xf numFmtId="165" fontId="7" fillId="0" borderId="24" xfId="3" applyNumberFormat="1" applyBorder="1" applyAlignment="1">
      <alignment horizontal="right"/>
    </xf>
    <xf numFmtId="0" fontId="7" fillId="0" borderId="24" xfId="3" applyBorder="1"/>
    <xf numFmtId="0" fontId="7" fillId="0" borderId="24" xfId="3" applyBorder="1" applyAlignment="1">
      <alignment horizontal="center" vertical="center"/>
    </xf>
    <xf numFmtId="0" fontId="4" fillId="3" borderId="12" xfId="3" applyNumberFormat="1" applyFont="1" applyFill="1" applyBorder="1" applyAlignment="1">
      <alignment horizontal="center" vertical="center"/>
    </xf>
    <xf numFmtId="165" fontId="7" fillId="0" borderId="23" xfId="3" applyNumberFormat="1" applyBorder="1" applyAlignment="1">
      <alignment horizontal="center" vertical="center"/>
    </xf>
    <xf numFmtId="166" fontId="7" fillId="0" borderId="0" xfId="3" applyNumberFormat="1" applyBorder="1" applyAlignment="1">
      <alignment horizontal="right"/>
    </xf>
    <xf numFmtId="165" fontId="7" fillId="0" borderId="0" xfId="3" applyNumberFormat="1" applyBorder="1" applyAlignment="1">
      <alignment horizontal="right"/>
    </xf>
    <xf numFmtId="2" fontId="7" fillId="0" borderId="0" xfId="3" applyNumberFormat="1" applyBorder="1" applyAlignment="1">
      <alignment horizontal="right"/>
    </xf>
    <xf numFmtId="9" fontId="7" fillId="0" borderId="0" xfId="3" applyNumberFormat="1" applyBorder="1" applyAlignment="1">
      <alignment horizontal="right"/>
    </xf>
    <xf numFmtId="3" fontId="7" fillId="0" borderId="0" xfId="3" applyNumberFormat="1" applyBorder="1" applyAlignment="1">
      <alignment horizontal="right"/>
    </xf>
    <xf numFmtId="0" fontId="7" fillId="0" borderId="0" xfId="3" applyBorder="1"/>
    <xf numFmtId="0" fontId="7" fillId="0" borderId="0" xfId="3" applyBorder="1" applyAlignment="1">
      <alignment horizontal="center" vertical="center"/>
    </xf>
    <xf numFmtId="0" fontId="4" fillId="3" borderId="31" xfId="3" applyNumberFormat="1" applyFont="1" applyFill="1" applyBorder="1" applyAlignment="1">
      <alignment horizontal="center" vertical="center"/>
    </xf>
    <xf numFmtId="165" fontId="7" fillId="2" borderId="23" xfId="3" applyNumberFormat="1" applyFill="1" applyBorder="1" applyAlignment="1">
      <alignment vertical="center"/>
    </xf>
    <xf numFmtId="166" fontId="7" fillId="2" borderId="0" xfId="3" applyNumberFormat="1" applyFill="1" applyBorder="1" applyAlignment="1">
      <alignment horizontal="right"/>
    </xf>
    <xf numFmtId="165" fontId="7" fillId="2" borderId="0" xfId="3" applyNumberFormat="1" applyFill="1" applyBorder="1" applyAlignment="1">
      <alignment horizontal="right"/>
    </xf>
    <xf numFmtId="2" fontId="7" fillId="2" borderId="0" xfId="3" applyNumberFormat="1" applyFill="1" applyBorder="1" applyAlignment="1">
      <alignment horizontal="right"/>
    </xf>
    <xf numFmtId="9" fontId="7" fillId="2" borderId="0" xfId="3" applyNumberFormat="1" applyFill="1" applyBorder="1" applyAlignment="1">
      <alignment horizontal="right"/>
    </xf>
    <xf numFmtId="3" fontId="7" fillId="2" borderId="0" xfId="3" applyNumberFormat="1" applyFill="1" applyBorder="1" applyAlignment="1">
      <alignment horizontal="right"/>
    </xf>
    <xf numFmtId="0" fontId="7" fillId="2" borderId="0" xfId="3" applyFill="1" applyBorder="1"/>
    <xf numFmtId="0" fontId="7" fillId="2" borderId="0" xfId="3" applyFill="1" applyBorder="1" applyAlignment="1">
      <alignment horizontal="center" vertical="center"/>
    </xf>
    <xf numFmtId="166" fontId="4" fillId="0" borderId="0" xfId="3" applyNumberFormat="1" applyFont="1" applyBorder="1" applyAlignment="1">
      <alignment horizontal="right"/>
    </xf>
    <xf numFmtId="165" fontId="4" fillId="0" borderId="0" xfId="3" applyNumberFormat="1" applyFont="1" applyBorder="1" applyAlignment="1">
      <alignment horizontal="right"/>
    </xf>
    <xf numFmtId="2" fontId="4" fillId="0" borderId="0" xfId="3" applyNumberFormat="1" applyFont="1" applyBorder="1" applyAlignment="1">
      <alignment horizontal="right"/>
    </xf>
    <xf numFmtId="9" fontId="4" fillId="0" borderId="0" xfId="3" applyNumberFormat="1" applyFont="1" applyBorder="1" applyAlignment="1">
      <alignment horizontal="right"/>
    </xf>
    <xf numFmtId="3" fontId="4" fillId="0" borderId="0" xfId="3" applyNumberFormat="1" applyFont="1" applyBorder="1" applyAlignment="1">
      <alignment horizontal="right"/>
    </xf>
    <xf numFmtId="165" fontId="7" fillId="0" borderId="33" xfId="3" applyNumberFormat="1" applyBorder="1" applyAlignment="1">
      <alignment horizontal="center" vertical="center"/>
    </xf>
    <xf numFmtId="166" fontId="7" fillId="0" borderId="32" xfId="3" applyNumberFormat="1" applyBorder="1" applyAlignment="1">
      <alignment horizontal="right"/>
    </xf>
    <xf numFmtId="165" fontId="7" fillId="0" borderId="32" xfId="3" applyNumberFormat="1" applyBorder="1" applyAlignment="1">
      <alignment horizontal="right"/>
    </xf>
    <xf numFmtId="2" fontId="7" fillId="0" borderId="32" xfId="3" applyNumberFormat="1" applyBorder="1" applyAlignment="1">
      <alignment horizontal="right"/>
    </xf>
    <xf numFmtId="9" fontId="7" fillId="0" borderId="32" xfId="3" applyNumberFormat="1" applyBorder="1" applyAlignment="1">
      <alignment horizontal="right"/>
    </xf>
    <xf numFmtId="3" fontId="7" fillId="0" borderId="32" xfId="3" applyNumberFormat="1" applyBorder="1" applyAlignment="1">
      <alignment horizontal="right"/>
    </xf>
    <xf numFmtId="0" fontId="7" fillId="0" borderId="32" xfId="3" applyBorder="1"/>
    <xf numFmtId="0" fontId="7" fillId="0" borderId="32" xfId="3" applyBorder="1" applyAlignment="1">
      <alignment horizontal="center" vertical="center"/>
    </xf>
    <xf numFmtId="0" fontId="4" fillId="3" borderId="10" xfId="3" applyNumberFormat="1" applyFont="1" applyFill="1" applyBorder="1" applyAlignment="1">
      <alignment horizontal="center" vertical="center"/>
    </xf>
    <xf numFmtId="0" fontId="1" fillId="4" borderId="9" xfId="3" applyFont="1" applyFill="1" applyBorder="1"/>
    <xf numFmtId="0" fontId="1" fillId="4" borderId="8" xfId="3" applyFont="1" applyFill="1" applyBorder="1"/>
    <xf numFmtId="0" fontId="1" fillId="4" borderId="7" xfId="3" applyFont="1" applyFill="1" applyBorder="1"/>
    <xf numFmtId="0" fontId="1" fillId="0" borderId="24" xfId="3" applyFont="1" applyBorder="1" applyAlignment="1">
      <alignment horizontal="center" vertical="center"/>
    </xf>
    <xf numFmtId="0" fontId="1" fillId="0" borderId="0" xfId="3" applyFont="1" applyBorder="1" applyAlignment="1">
      <alignment horizontal="center" vertical="center"/>
    </xf>
    <xf numFmtId="0" fontId="1" fillId="0" borderId="32" xfId="3" applyFont="1" applyBorder="1" applyAlignment="1">
      <alignment horizontal="center" vertical="center"/>
    </xf>
    <xf numFmtId="0" fontId="7" fillId="4" borderId="8" xfId="3" applyNumberFormat="1" applyFont="1" applyFill="1" applyBorder="1" applyAlignment="1"/>
    <xf numFmtId="0" fontId="7" fillId="4" borderId="7" xfId="3" applyNumberFormat="1" applyFont="1" applyFill="1" applyBorder="1" applyAlignment="1"/>
    <xf numFmtId="165" fontId="7" fillId="4" borderId="9" xfId="3" applyNumberFormat="1" applyFill="1" applyBorder="1" applyAlignment="1">
      <alignment horizontal="center" vertical="center"/>
    </xf>
    <xf numFmtId="166" fontId="4" fillId="4" borderId="8" xfId="3" applyNumberFormat="1" applyFont="1" applyFill="1" applyBorder="1" applyAlignment="1">
      <alignment horizontal="right"/>
    </xf>
    <xf numFmtId="165" fontId="4" fillId="4" borderId="8" xfId="3" applyNumberFormat="1" applyFont="1" applyFill="1" applyBorder="1" applyAlignment="1">
      <alignment horizontal="right"/>
    </xf>
    <xf numFmtId="2" fontId="4" fillId="4" borderId="8" xfId="3" applyNumberFormat="1" applyFont="1" applyFill="1" applyBorder="1" applyAlignment="1">
      <alignment horizontal="right"/>
    </xf>
    <xf numFmtId="9" fontId="4" fillId="4" borderId="8" xfId="3" applyNumberFormat="1" applyFont="1" applyFill="1" applyBorder="1" applyAlignment="1">
      <alignment horizontal="right"/>
    </xf>
    <xf numFmtId="3" fontId="4" fillId="4" borderId="8" xfId="3" applyNumberFormat="1" applyFont="1" applyFill="1" applyBorder="1" applyAlignment="1">
      <alignment horizontal="right"/>
    </xf>
    <xf numFmtId="165" fontId="7" fillId="4" borderId="8" xfId="3" applyNumberFormat="1" applyFill="1" applyBorder="1" applyAlignment="1">
      <alignment horizontal="right"/>
    </xf>
    <xf numFmtId="0" fontId="7" fillId="4" borderId="8" xfId="3" applyFill="1" applyBorder="1"/>
    <xf numFmtId="0" fontId="7" fillId="4" borderId="8" xfId="3" applyFill="1" applyBorder="1" applyAlignment="1">
      <alignment horizontal="center" vertical="center"/>
    </xf>
    <xf numFmtId="0" fontId="4" fillId="9" borderId="7" xfId="3" applyNumberFormat="1" applyFont="1" applyFill="1" applyBorder="1" applyAlignment="1">
      <alignment horizontal="center" vertical="center"/>
    </xf>
    <xf numFmtId="0" fontId="3" fillId="2" borderId="32" xfId="1" applyFont="1" applyFill="1" applyBorder="1" applyAlignment="1">
      <alignment horizontal="center" vertical="center" wrapText="1"/>
    </xf>
    <xf numFmtId="0" fontId="8" fillId="0" borderId="0" xfId="3" applyFont="1"/>
    <xf numFmtId="0" fontId="9" fillId="0" borderId="0" xfId="3" applyFont="1"/>
    <xf numFmtId="3" fontId="4" fillId="0" borderId="40" xfId="3" applyNumberFormat="1" applyFont="1" applyBorder="1"/>
    <xf numFmtId="0" fontId="4" fillId="3" borderId="40" xfId="3" applyNumberFormat="1" applyFont="1" applyFill="1" applyBorder="1" applyAlignment="1">
      <alignment horizontal="center" vertical="center"/>
    </xf>
    <xf numFmtId="0" fontId="4" fillId="0" borderId="40" xfId="3" applyFont="1" applyBorder="1" applyAlignment="1">
      <alignment horizontal="right"/>
    </xf>
    <xf numFmtId="0" fontId="4" fillId="3" borderId="40" xfId="3" applyNumberFormat="1" applyFont="1" applyFill="1" applyBorder="1" applyAlignment="1">
      <alignment horizontal="right" vertical="center"/>
    </xf>
    <xf numFmtId="0" fontId="9" fillId="0" borderId="40" xfId="3" applyFont="1" applyBorder="1"/>
    <xf numFmtId="0" fontId="1" fillId="0" borderId="40" xfId="3" applyFont="1" applyBorder="1"/>
    <xf numFmtId="0" fontId="7" fillId="0" borderId="40" xfId="3" applyNumberFormat="1" applyFont="1" applyFill="1" applyBorder="1" applyAlignment="1"/>
    <xf numFmtId="0" fontId="4" fillId="6" borderId="40" xfId="3" applyNumberFormat="1" applyFont="1" applyFill="1" applyBorder="1" applyAlignment="1">
      <alignment horizontal="center" vertical="center" wrapText="1"/>
    </xf>
    <xf numFmtId="0" fontId="7" fillId="3" borderId="40" xfId="3" applyNumberFormat="1" applyFont="1" applyFill="1" applyBorder="1" applyAlignment="1">
      <alignment horizontal="left" vertical="center"/>
    </xf>
    <xf numFmtId="0" fontId="8" fillId="0" borderId="40" xfId="3" applyFont="1" applyBorder="1"/>
    <xf numFmtId="0" fontId="10" fillId="0" borderId="40" xfId="3" applyNumberFormat="1" applyFont="1" applyFill="1" applyBorder="1" applyAlignment="1">
      <alignment horizontal="center" vertical="center"/>
    </xf>
    <xf numFmtId="0" fontId="4" fillId="5" borderId="40" xfId="3" applyNumberFormat="1" applyFont="1" applyFill="1" applyBorder="1" applyAlignment="1">
      <alignment horizontal="center" vertical="center" wrapText="1"/>
    </xf>
    <xf numFmtId="164" fontId="4" fillId="6" borderId="40" xfId="3" applyNumberFormat="1" applyFont="1" applyFill="1" applyBorder="1" applyAlignment="1">
      <alignment horizontal="center" vertical="center" wrapText="1"/>
    </xf>
    <xf numFmtId="1" fontId="7" fillId="3" borderId="40" xfId="3" applyNumberFormat="1" applyFont="1" applyFill="1" applyBorder="1" applyAlignment="1">
      <alignment horizontal="right" vertical="center"/>
    </xf>
    <xf numFmtId="2" fontId="7" fillId="3" borderId="40" xfId="3" applyNumberFormat="1" applyFont="1" applyFill="1" applyBorder="1" applyAlignment="1">
      <alignment horizontal="right" vertical="center"/>
    </xf>
    <xf numFmtId="3" fontId="7" fillId="3" borderId="40" xfId="3" applyNumberFormat="1" applyFont="1" applyFill="1" applyBorder="1" applyAlignment="1">
      <alignment horizontal="right" vertical="center"/>
    </xf>
    <xf numFmtId="3" fontId="10" fillId="7" borderId="40" xfId="3" applyNumberFormat="1" applyFont="1" applyFill="1" applyBorder="1" applyAlignment="1">
      <alignment horizontal="right" vertical="center"/>
    </xf>
    <xf numFmtId="3" fontId="2" fillId="0" borderId="40" xfId="3" applyNumberFormat="1" applyFont="1" applyBorder="1"/>
  </cellXfs>
  <cellStyles count="4">
    <cellStyle name="Normal" xfId="0" builtinId="0"/>
    <cellStyle name="Normal 2" xfId="2"/>
    <cellStyle name="Normal 3" xfId="3"/>
    <cellStyle name="Normal_Front Sheet Industry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35"/>
  <sheetViews>
    <sheetView showGridLines="0" zoomScaleNormal="100" workbookViewId="0">
      <pane ySplit="4" topLeftCell="A8" activePane="bottomLeft" state="frozen"/>
      <selection pane="bottomLeft"/>
    </sheetView>
  </sheetViews>
  <sheetFormatPr defaultRowHeight="12.75" x14ac:dyDescent="0.2"/>
  <cols>
    <col min="1" max="1" width="40" style="2" customWidth="1"/>
    <col min="2" max="2" width="17" style="2" customWidth="1"/>
    <col min="3" max="3" width="15" style="2" customWidth="1"/>
    <col min="4" max="7" width="17" style="2" customWidth="1"/>
    <col min="8" max="256" width="9.140625" style="2"/>
    <col min="257" max="257" width="40" style="2" customWidth="1"/>
    <col min="258" max="258" width="17" style="2" customWidth="1"/>
    <col min="259" max="259" width="15" style="2" customWidth="1"/>
    <col min="260" max="263" width="17" style="2" customWidth="1"/>
    <col min="264" max="512" width="9.140625" style="2"/>
    <col min="513" max="513" width="40" style="2" customWidth="1"/>
    <col min="514" max="514" width="17" style="2" customWidth="1"/>
    <col min="515" max="515" width="15" style="2" customWidth="1"/>
    <col min="516" max="519" width="17" style="2" customWidth="1"/>
    <col min="520" max="768" width="9.140625" style="2"/>
    <col min="769" max="769" width="40" style="2" customWidth="1"/>
    <col min="770" max="770" width="17" style="2" customWidth="1"/>
    <col min="771" max="771" width="15" style="2" customWidth="1"/>
    <col min="772" max="775" width="17" style="2" customWidth="1"/>
    <col min="776" max="1024" width="9.140625" style="2"/>
    <col min="1025" max="1025" width="40" style="2" customWidth="1"/>
    <col min="1026" max="1026" width="17" style="2" customWidth="1"/>
    <col min="1027" max="1027" width="15" style="2" customWidth="1"/>
    <col min="1028" max="1031" width="17" style="2" customWidth="1"/>
    <col min="1032" max="1280" width="9.140625" style="2"/>
    <col min="1281" max="1281" width="40" style="2" customWidth="1"/>
    <col min="1282" max="1282" width="17" style="2" customWidth="1"/>
    <col min="1283" max="1283" width="15" style="2" customWidth="1"/>
    <col min="1284" max="1287" width="17" style="2" customWidth="1"/>
    <col min="1288" max="1536" width="9.140625" style="2"/>
    <col min="1537" max="1537" width="40" style="2" customWidth="1"/>
    <col min="1538" max="1538" width="17" style="2" customWidth="1"/>
    <col min="1539" max="1539" width="15" style="2" customWidth="1"/>
    <col min="1540" max="1543" width="17" style="2" customWidth="1"/>
    <col min="1544" max="1792" width="9.140625" style="2"/>
    <col min="1793" max="1793" width="40" style="2" customWidth="1"/>
    <col min="1794" max="1794" width="17" style="2" customWidth="1"/>
    <col min="1795" max="1795" width="15" style="2" customWidth="1"/>
    <col min="1796" max="1799" width="17" style="2" customWidth="1"/>
    <col min="1800" max="2048" width="9.140625" style="2"/>
    <col min="2049" max="2049" width="40" style="2" customWidth="1"/>
    <col min="2050" max="2050" width="17" style="2" customWidth="1"/>
    <col min="2051" max="2051" width="15" style="2" customWidth="1"/>
    <col min="2052" max="2055" width="17" style="2" customWidth="1"/>
    <col min="2056" max="2304" width="9.140625" style="2"/>
    <col min="2305" max="2305" width="40" style="2" customWidth="1"/>
    <col min="2306" max="2306" width="17" style="2" customWidth="1"/>
    <col min="2307" max="2307" width="15" style="2" customWidth="1"/>
    <col min="2308" max="2311" width="17" style="2" customWidth="1"/>
    <col min="2312" max="2560" width="9.140625" style="2"/>
    <col min="2561" max="2561" width="40" style="2" customWidth="1"/>
    <col min="2562" max="2562" width="17" style="2" customWidth="1"/>
    <col min="2563" max="2563" width="15" style="2" customWidth="1"/>
    <col min="2564" max="2567" width="17" style="2" customWidth="1"/>
    <col min="2568" max="2816" width="9.140625" style="2"/>
    <col min="2817" max="2817" width="40" style="2" customWidth="1"/>
    <col min="2818" max="2818" width="17" style="2" customWidth="1"/>
    <col min="2819" max="2819" width="15" style="2" customWidth="1"/>
    <col min="2820" max="2823" width="17" style="2" customWidth="1"/>
    <col min="2824" max="3072" width="9.140625" style="2"/>
    <col min="3073" max="3073" width="40" style="2" customWidth="1"/>
    <col min="3074" max="3074" width="17" style="2" customWidth="1"/>
    <col min="3075" max="3075" width="15" style="2" customWidth="1"/>
    <col min="3076" max="3079" width="17" style="2" customWidth="1"/>
    <col min="3080" max="3328" width="9.140625" style="2"/>
    <col min="3329" max="3329" width="40" style="2" customWidth="1"/>
    <col min="3330" max="3330" width="17" style="2" customWidth="1"/>
    <col min="3331" max="3331" width="15" style="2" customWidth="1"/>
    <col min="3332" max="3335" width="17" style="2" customWidth="1"/>
    <col min="3336" max="3584" width="9.140625" style="2"/>
    <col min="3585" max="3585" width="40" style="2" customWidth="1"/>
    <col min="3586" max="3586" width="17" style="2" customWidth="1"/>
    <col min="3587" max="3587" width="15" style="2" customWidth="1"/>
    <col min="3588" max="3591" width="17" style="2" customWidth="1"/>
    <col min="3592" max="3840" width="9.140625" style="2"/>
    <col min="3841" max="3841" width="40" style="2" customWidth="1"/>
    <col min="3842" max="3842" width="17" style="2" customWidth="1"/>
    <col min="3843" max="3843" width="15" style="2" customWidth="1"/>
    <col min="3844" max="3847" width="17" style="2" customWidth="1"/>
    <col min="3848" max="4096" width="9.140625" style="2"/>
    <col min="4097" max="4097" width="40" style="2" customWidth="1"/>
    <col min="4098" max="4098" width="17" style="2" customWidth="1"/>
    <col min="4099" max="4099" width="15" style="2" customWidth="1"/>
    <col min="4100" max="4103" width="17" style="2" customWidth="1"/>
    <col min="4104" max="4352" width="9.140625" style="2"/>
    <col min="4353" max="4353" width="40" style="2" customWidth="1"/>
    <col min="4354" max="4354" width="17" style="2" customWidth="1"/>
    <col min="4355" max="4355" width="15" style="2" customWidth="1"/>
    <col min="4356" max="4359" width="17" style="2" customWidth="1"/>
    <col min="4360" max="4608" width="9.140625" style="2"/>
    <col min="4609" max="4609" width="40" style="2" customWidth="1"/>
    <col min="4610" max="4610" width="17" style="2" customWidth="1"/>
    <col min="4611" max="4611" width="15" style="2" customWidth="1"/>
    <col min="4612" max="4615" width="17" style="2" customWidth="1"/>
    <col min="4616" max="4864" width="9.140625" style="2"/>
    <col min="4865" max="4865" width="40" style="2" customWidth="1"/>
    <col min="4866" max="4866" width="17" style="2" customWidth="1"/>
    <col min="4867" max="4867" width="15" style="2" customWidth="1"/>
    <col min="4868" max="4871" width="17" style="2" customWidth="1"/>
    <col min="4872" max="5120" width="9.140625" style="2"/>
    <col min="5121" max="5121" width="40" style="2" customWidth="1"/>
    <col min="5122" max="5122" width="17" style="2" customWidth="1"/>
    <col min="5123" max="5123" width="15" style="2" customWidth="1"/>
    <col min="5124" max="5127" width="17" style="2" customWidth="1"/>
    <col min="5128" max="5376" width="9.140625" style="2"/>
    <col min="5377" max="5377" width="40" style="2" customWidth="1"/>
    <col min="5378" max="5378" width="17" style="2" customWidth="1"/>
    <col min="5379" max="5379" width="15" style="2" customWidth="1"/>
    <col min="5380" max="5383" width="17" style="2" customWidth="1"/>
    <col min="5384" max="5632" width="9.140625" style="2"/>
    <col min="5633" max="5633" width="40" style="2" customWidth="1"/>
    <col min="5634" max="5634" width="17" style="2" customWidth="1"/>
    <col min="5635" max="5635" width="15" style="2" customWidth="1"/>
    <col min="5636" max="5639" width="17" style="2" customWidth="1"/>
    <col min="5640" max="5888" width="9.140625" style="2"/>
    <col min="5889" max="5889" width="40" style="2" customWidth="1"/>
    <col min="5890" max="5890" width="17" style="2" customWidth="1"/>
    <col min="5891" max="5891" width="15" style="2" customWidth="1"/>
    <col min="5892" max="5895" width="17" style="2" customWidth="1"/>
    <col min="5896" max="6144" width="9.140625" style="2"/>
    <col min="6145" max="6145" width="40" style="2" customWidth="1"/>
    <col min="6146" max="6146" width="17" style="2" customWidth="1"/>
    <col min="6147" max="6147" width="15" style="2" customWidth="1"/>
    <col min="6148" max="6151" width="17" style="2" customWidth="1"/>
    <col min="6152" max="6400" width="9.140625" style="2"/>
    <col min="6401" max="6401" width="40" style="2" customWidth="1"/>
    <col min="6402" max="6402" width="17" style="2" customWidth="1"/>
    <col min="6403" max="6403" width="15" style="2" customWidth="1"/>
    <col min="6404" max="6407" width="17" style="2" customWidth="1"/>
    <col min="6408" max="6656" width="9.140625" style="2"/>
    <col min="6657" max="6657" width="40" style="2" customWidth="1"/>
    <col min="6658" max="6658" width="17" style="2" customWidth="1"/>
    <col min="6659" max="6659" width="15" style="2" customWidth="1"/>
    <col min="6660" max="6663" width="17" style="2" customWidth="1"/>
    <col min="6664" max="6912" width="9.140625" style="2"/>
    <col min="6913" max="6913" width="40" style="2" customWidth="1"/>
    <col min="6914" max="6914" width="17" style="2" customWidth="1"/>
    <col min="6915" max="6915" width="15" style="2" customWidth="1"/>
    <col min="6916" max="6919" width="17" style="2" customWidth="1"/>
    <col min="6920" max="7168" width="9.140625" style="2"/>
    <col min="7169" max="7169" width="40" style="2" customWidth="1"/>
    <col min="7170" max="7170" width="17" style="2" customWidth="1"/>
    <col min="7171" max="7171" width="15" style="2" customWidth="1"/>
    <col min="7172" max="7175" width="17" style="2" customWidth="1"/>
    <col min="7176" max="7424" width="9.140625" style="2"/>
    <col min="7425" max="7425" width="40" style="2" customWidth="1"/>
    <col min="7426" max="7426" width="17" style="2" customWidth="1"/>
    <col min="7427" max="7427" width="15" style="2" customWidth="1"/>
    <col min="7428" max="7431" width="17" style="2" customWidth="1"/>
    <col min="7432" max="7680" width="9.140625" style="2"/>
    <col min="7681" max="7681" width="40" style="2" customWidth="1"/>
    <col min="7682" max="7682" width="17" style="2" customWidth="1"/>
    <col min="7683" max="7683" width="15" style="2" customWidth="1"/>
    <col min="7684" max="7687" width="17" style="2" customWidth="1"/>
    <col min="7688" max="7936" width="9.140625" style="2"/>
    <col min="7937" max="7937" width="40" style="2" customWidth="1"/>
    <col min="7938" max="7938" width="17" style="2" customWidth="1"/>
    <col min="7939" max="7939" width="15" style="2" customWidth="1"/>
    <col min="7940" max="7943" width="17" style="2" customWidth="1"/>
    <col min="7944" max="8192" width="9.140625" style="2"/>
    <col min="8193" max="8193" width="40" style="2" customWidth="1"/>
    <col min="8194" max="8194" width="17" style="2" customWidth="1"/>
    <col min="8195" max="8195" width="15" style="2" customWidth="1"/>
    <col min="8196" max="8199" width="17" style="2" customWidth="1"/>
    <col min="8200" max="8448" width="9.140625" style="2"/>
    <col min="8449" max="8449" width="40" style="2" customWidth="1"/>
    <col min="8450" max="8450" width="17" style="2" customWidth="1"/>
    <col min="8451" max="8451" width="15" style="2" customWidth="1"/>
    <col min="8452" max="8455" width="17" style="2" customWidth="1"/>
    <col min="8456" max="8704" width="9.140625" style="2"/>
    <col min="8705" max="8705" width="40" style="2" customWidth="1"/>
    <col min="8706" max="8706" width="17" style="2" customWidth="1"/>
    <col min="8707" max="8707" width="15" style="2" customWidth="1"/>
    <col min="8708" max="8711" width="17" style="2" customWidth="1"/>
    <col min="8712" max="8960" width="9.140625" style="2"/>
    <col min="8961" max="8961" width="40" style="2" customWidth="1"/>
    <col min="8962" max="8962" width="17" style="2" customWidth="1"/>
    <col min="8963" max="8963" width="15" style="2" customWidth="1"/>
    <col min="8964" max="8967" width="17" style="2" customWidth="1"/>
    <col min="8968" max="9216" width="9.140625" style="2"/>
    <col min="9217" max="9217" width="40" style="2" customWidth="1"/>
    <col min="9218" max="9218" width="17" style="2" customWidth="1"/>
    <col min="9219" max="9219" width="15" style="2" customWidth="1"/>
    <col min="9220" max="9223" width="17" style="2" customWidth="1"/>
    <col min="9224" max="9472" width="9.140625" style="2"/>
    <col min="9473" max="9473" width="40" style="2" customWidth="1"/>
    <col min="9474" max="9474" width="17" style="2" customWidth="1"/>
    <col min="9475" max="9475" width="15" style="2" customWidth="1"/>
    <col min="9476" max="9479" width="17" style="2" customWidth="1"/>
    <col min="9480" max="9728" width="9.140625" style="2"/>
    <col min="9729" max="9729" width="40" style="2" customWidth="1"/>
    <col min="9730" max="9730" width="17" style="2" customWidth="1"/>
    <col min="9731" max="9731" width="15" style="2" customWidth="1"/>
    <col min="9732" max="9735" width="17" style="2" customWidth="1"/>
    <col min="9736" max="9984" width="9.140625" style="2"/>
    <col min="9985" max="9985" width="40" style="2" customWidth="1"/>
    <col min="9986" max="9986" width="17" style="2" customWidth="1"/>
    <col min="9987" max="9987" width="15" style="2" customWidth="1"/>
    <col min="9988" max="9991" width="17" style="2" customWidth="1"/>
    <col min="9992" max="10240" width="9.140625" style="2"/>
    <col min="10241" max="10241" width="40" style="2" customWidth="1"/>
    <col min="10242" max="10242" width="17" style="2" customWidth="1"/>
    <col min="10243" max="10243" width="15" style="2" customWidth="1"/>
    <col min="10244" max="10247" width="17" style="2" customWidth="1"/>
    <col min="10248" max="10496" width="9.140625" style="2"/>
    <col min="10497" max="10497" width="40" style="2" customWidth="1"/>
    <col min="10498" max="10498" width="17" style="2" customWidth="1"/>
    <col min="10499" max="10499" width="15" style="2" customWidth="1"/>
    <col min="10500" max="10503" width="17" style="2" customWidth="1"/>
    <col min="10504" max="10752" width="9.140625" style="2"/>
    <col min="10753" max="10753" width="40" style="2" customWidth="1"/>
    <col min="10754" max="10754" width="17" style="2" customWidth="1"/>
    <col min="10755" max="10755" width="15" style="2" customWidth="1"/>
    <col min="10756" max="10759" width="17" style="2" customWidth="1"/>
    <col min="10760" max="11008" width="9.140625" style="2"/>
    <col min="11009" max="11009" width="40" style="2" customWidth="1"/>
    <col min="11010" max="11010" width="17" style="2" customWidth="1"/>
    <col min="11011" max="11011" width="15" style="2" customWidth="1"/>
    <col min="11012" max="11015" width="17" style="2" customWidth="1"/>
    <col min="11016" max="11264" width="9.140625" style="2"/>
    <col min="11265" max="11265" width="40" style="2" customWidth="1"/>
    <col min="11266" max="11266" width="17" style="2" customWidth="1"/>
    <col min="11267" max="11267" width="15" style="2" customWidth="1"/>
    <col min="11268" max="11271" width="17" style="2" customWidth="1"/>
    <col min="11272" max="11520" width="9.140625" style="2"/>
    <col min="11521" max="11521" width="40" style="2" customWidth="1"/>
    <col min="11522" max="11522" width="17" style="2" customWidth="1"/>
    <col min="11523" max="11523" width="15" style="2" customWidth="1"/>
    <col min="11524" max="11527" width="17" style="2" customWidth="1"/>
    <col min="11528" max="11776" width="9.140625" style="2"/>
    <col min="11777" max="11777" width="40" style="2" customWidth="1"/>
    <col min="11778" max="11778" width="17" style="2" customWidth="1"/>
    <col min="11779" max="11779" width="15" style="2" customWidth="1"/>
    <col min="11780" max="11783" width="17" style="2" customWidth="1"/>
    <col min="11784" max="12032" width="9.140625" style="2"/>
    <col min="12033" max="12033" width="40" style="2" customWidth="1"/>
    <col min="12034" max="12034" width="17" style="2" customWidth="1"/>
    <col min="12035" max="12035" width="15" style="2" customWidth="1"/>
    <col min="12036" max="12039" width="17" style="2" customWidth="1"/>
    <col min="12040" max="12288" width="9.140625" style="2"/>
    <col min="12289" max="12289" width="40" style="2" customWidth="1"/>
    <col min="12290" max="12290" width="17" style="2" customWidth="1"/>
    <col min="12291" max="12291" width="15" style="2" customWidth="1"/>
    <col min="12292" max="12295" width="17" style="2" customWidth="1"/>
    <col min="12296" max="12544" width="9.140625" style="2"/>
    <col min="12545" max="12545" width="40" style="2" customWidth="1"/>
    <col min="12546" max="12546" width="17" style="2" customWidth="1"/>
    <col min="12547" max="12547" width="15" style="2" customWidth="1"/>
    <col min="12548" max="12551" width="17" style="2" customWidth="1"/>
    <col min="12552" max="12800" width="9.140625" style="2"/>
    <col min="12801" max="12801" width="40" style="2" customWidth="1"/>
    <col min="12802" max="12802" width="17" style="2" customWidth="1"/>
    <col min="12803" max="12803" width="15" style="2" customWidth="1"/>
    <col min="12804" max="12807" width="17" style="2" customWidth="1"/>
    <col min="12808" max="13056" width="9.140625" style="2"/>
    <col min="13057" max="13057" width="40" style="2" customWidth="1"/>
    <col min="13058" max="13058" width="17" style="2" customWidth="1"/>
    <col min="13059" max="13059" width="15" style="2" customWidth="1"/>
    <col min="13060" max="13063" width="17" style="2" customWidth="1"/>
    <col min="13064" max="13312" width="9.140625" style="2"/>
    <col min="13313" max="13313" width="40" style="2" customWidth="1"/>
    <col min="13314" max="13314" width="17" style="2" customWidth="1"/>
    <col min="13315" max="13315" width="15" style="2" customWidth="1"/>
    <col min="13316" max="13319" width="17" style="2" customWidth="1"/>
    <col min="13320" max="13568" width="9.140625" style="2"/>
    <col min="13569" max="13569" width="40" style="2" customWidth="1"/>
    <col min="13570" max="13570" width="17" style="2" customWidth="1"/>
    <col min="13571" max="13571" width="15" style="2" customWidth="1"/>
    <col min="13572" max="13575" width="17" style="2" customWidth="1"/>
    <col min="13576" max="13824" width="9.140625" style="2"/>
    <col min="13825" max="13825" width="40" style="2" customWidth="1"/>
    <col min="13826" max="13826" width="17" style="2" customWidth="1"/>
    <col min="13827" max="13827" width="15" style="2" customWidth="1"/>
    <col min="13828" max="13831" width="17" style="2" customWidth="1"/>
    <col min="13832" max="14080" width="9.140625" style="2"/>
    <col min="14081" max="14081" width="40" style="2" customWidth="1"/>
    <col min="14082" max="14082" width="17" style="2" customWidth="1"/>
    <col min="14083" max="14083" width="15" style="2" customWidth="1"/>
    <col min="14084" max="14087" width="17" style="2" customWidth="1"/>
    <col min="14088" max="14336" width="9.140625" style="2"/>
    <col min="14337" max="14337" width="40" style="2" customWidth="1"/>
    <col min="14338" max="14338" width="17" style="2" customWidth="1"/>
    <col min="14339" max="14339" width="15" style="2" customWidth="1"/>
    <col min="14340" max="14343" width="17" style="2" customWidth="1"/>
    <col min="14344" max="14592" width="9.140625" style="2"/>
    <col min="14593" max="14593" width="40" style="2" customWidth="1"/>
    <col min="14594" max="14594" width="17" style="2" customWidth="1"/>
    <col min="14595" max="14595" width="15" style="2" customWidth="1"/>
    <col min="14596" max="14599" width="17" style="2" customWidth="1"/>
    <col min="14600" max="14848" width="9.140625" style="2"/>
    <col min="14849" max="14849" width="40" style="2" customWidth="1"/>
    <col min="14850" max="14850" width="17" style="2" customWidth="1"/>
    <col min="14851" max="14851" width="15" style="2" customWidth="1"/>
    <col min="14852" max="14855" width="17" style="2" customWidth="1"/>
    <col min="14856" max="15104" width="9.140625" style="2"/>
    <col min="15105" max="15105" width="40" style="2" customWidth="1"/>
    <col min="15106" max="15106" width="17" style="2" customWidth="1"/>
    <col min="15107" max="15107" width="15" style="2" customWidth="1"/>
    <col min="15108" max="15111" width="17" style="2" customWidth="1"/>
    <col min="15112" max="15360" width="9.140625" style="2"/>
    <col min="15361" max="15361" width="40" style="2" customWidth="1"/>
    <col min="15362" max="15362" width="17" style="2" customWidth="1"/>
    <col min="15363" max="15363" width="15" style="2" customWidth="1"/>
    <col min="15364" max="15367" width="17" style="2" customWidth="1"/>
    <col min="15368" max="15616" width="9.140625" style="2"/>
    <col min="15617" max="15617" width="40" style="2" customWidth="1"/>
    <col min="15618" max="15618" width="17" style="2" customWidth="1"/>
    <col min="15619" max="15619" width="15" style="2" customWidth="1"/>
    <col min="15620" max="15623" width="17" style="2" customWidth="1"/>
    <col min="15624" max="15872" width="9.140625" style="2"/>
    <col min="15873" max="15873" width="40" style="2" customWidth="1"/>
    <col min="15874" max="15874" width="17" style="2" customWidth="1"/>
    <col min="15875" max="15875" width="15" style="2" customWidth="1"/>
    <col min="15876" max="15879" width="17" style="2" customWidth="1"/>
    <col min="15880" max="16128" width="9.140625" style="2"/>
    <col min="16129" max="16129" width="40" style="2" customWidth="1"/>
    <col min="16130" max="16130" width="17" style="2" customWidth="1"/>
    <col min="16131" max="16131" width="15" style="2" customWidth="1"/>
    <col min="16132" max="16135" width="17" style="2" customWidth="1"/>
    <col min="16136" max="16384" width="9.140625" style="2"/>
  </cols>
  <sheetData>
    <row r="1" spans="1:7" ht="14.25" x14ac:dyDescent="0.2">
      <c r="A1" s="1" t="s">
        <v>0</v>
      </c>
    </row>
    <row r="2" spans="1:7" x14ac:dyDescent="0.2">
      <c r="A2" s="3" t="s">
        <v>1</v>
      </c>
    </row>
    <row r="3" spans="1:7" ht="13.5" thickBot="1" x14ac:dyDescent="0.25"/>
    <row r="4" spans="1:7" ht="30" customHeight="1" thickBot="1" x14ac:dyDescent="0.25">
      <c r="A4" s="103" t="s">
        <v>2</v>
      </c>
      <c r="B4" s="4" t="s">
        <v>3</v>
      </c>
      <c r="C4" s="4" t="s">
        <v>4</v>
      </c>
      <c r="D4" s="4" t="s">
        <v>5</v>
      </c>
      <c r="E4" s="5" t="s">
        <v>6</v>
      </c>
      <c r="F4" s="5" t="s">
        <v>7</v>
      </c>
      <c r="G4" s="6" t="s">
        <v>8</v>
      </c>
    </row>
    <row r="5" spans="1:7" x14ac:dyDescent="0.2">
      <c r="A5" s="122" t="s">
        <v>15</v>
      </c>
      <c r="B5" s="125" t="s">
        <v>9</v>
      </c>
      <c r="C5" s="104" t="s">
        <v>16</v>
      </c>
      <c r="D5" s="104" t="s">
        <v>17</v>
      </c>
      <c r="E5" s="7">
        <v>1005</v>
      </c>
      <c r="F5" s="7">
        <v>1050</v>
      </c>
      <c r="G5" s="8">
        <v>53020</v>
      </c>
    </row>
    <row r="6" spans="1:7" x14ac:dyDescent="0.2">
      <c r="A6" s="123"/>
      <c r="B6" s="126"/>
      <c r="C6" s="105" t="s">
        <v>18</v>
      </c>
      <c r="D6" s="105" t="s">
        <v>17</v>
      </c>
      <c r="E6" s="106">
        <v>4527</v>
      </c>
      <c r="F6" s="106">
        <v>4710</v>
      </c>
      <c r="G6" s="10">
        <v>241448</v>
      </c>
    </row>
    <row r="7" spans="1:7" x14ac:dyDescent="0.2">
      <c r="A7" s="123"/>
      <c r="B7" s="126"/>
      <c r="C7" s="105" t="s">
        <v>19</v>
      </c>
      <c r="D7" s="105" t="s">
        <v>17</v>
      </c>
      <c r="E7" s="106">
        <v>0</v>
      </c>
      <c r="F7" s="106">
        <v>0</v>
      </c>
      <c r="G7" s="10">
        <v>0</v>
      </c>
    </row>
    <row r="8" spans="1:7" x14ac:dyDescent="0.2">
      <c r="A8" s="123"/>
      <c r="B8" s="126"/>
      <c r="C8" s="105" t="s">
        <v>20</v>
      </c>
      <c r="D8" s="105" t="s">
        <v>17</v>
      </c>
      <c r="E8" s="106">
        <v>232</v>
      </c>
      <c r="F8" s="106">
        <v>240</v>
      </c>
      <c r="G8" s="10">
        <v>14132</v>
      </c>
    </row>
    <row r="9" spans="1:7" x14ac:dyDescent="0.2">
      <c r="A9" s="123"/>
      <c r="B9" s="126"/>
      <c r="C9" s="105" t="s">
        <v>21</v>
      </c>
      <c r="D9" s="105" t="s">
        <v>17</v>
      </c>
      <c r="E9" s="106">
        <v>0</v>
      </c>
      <c r="F9" s="106">
        <v>0</v>
      </c>
      <c r="G9" s="10">
        <v>0</v>
      </c>
    </row>
    <row r="10" spans="1:7" x14ac:dyDescent="0.2">
      <c r="A10" s="123"/>
      <c r="B10" s="126"/>
      <c r="C10" s="105" t="s">
        <v>22</v>
      </c>
      <c r="D10" s="105" t="s">
        <v>17</v>
      </c>
      <c r="E10" s="106">
        <v>11411</v>
      </c>
      <c r="F10" s="106">
        <v>11948</v>
      </c>
      <c r="G10" s="10">
        <v>539442</v>
      </c>
    </row>
    <row r="11" spans="1:7" x14ac:dyDescent="0.2">
      <c r="A11" s="123"/>
      <c r="B11" s="126"/>
      <c r="C11" s="107"/>
      <c r="D11" s="108"/>
      <c r="E11" s="108" t="s">
        <v>10</v>
      </c>
      <c r="F11" s="109">
        <f>SUM(F5:F10)</f>
        <v>17948</v>
      </c>
      <c r="G11" s="9">
        <f>SUM(G5:G10)</f>
        <v>848042</v>
      </c>
    </row>
    <row r="12" spans="1:7" x14ac:dyDescent="0.2">
      <c r="A12" s="123"/>
      <c r="B12" s="79"/>
      <c r="C12" s="110"/>
      <c r="D12" s="110"/>
      <c r="E12" s="110"/>
      <c r="F12" s="110"/>
      <c r="G12" s="111"/>
    </row>
    <row r="13" spans="1:7" x14ac:dyDescent="0.2">
      <c r="A13" s="123"/>
      <c r="B13" s="126" t="s">
        <v>11</v>
      </c>
      <c r="C13" s="105" t="s">
        <v>16</v>
      </c>
      <c r="D13" s="105" t="s">
        <v>17</v>
      </c>
      <c r="E13" s="106">
        <v>474</v>
      </c>
      <c r="F13" s="106">
        <v>481</v>
      </c>
      <c r="G13" s="10">
        <v>21270</v>
      </c>
    </row>
    <row r="14" spans="1:7" x14ac:dyDescent="0.2">
      <c r="A14" s="123"/>
      <c r="B14" s="126"/>
      <c r="C14" s="105" t="s">
        <v>18</v>
      </c>
      <c r="D14" s="105" t="s">
        <v>17</v>
      </c>
      <c r="E14" s="106">
        <v>3793</v>
      </c>
      <c r="F14" s="106">
        <v>3863</v>
      </c>
      <c r="G14" s="10">
        <v>207132</v>
      </c>
    </row>
    <row r="15" spans="1:7" x14ac:dyDescent="0.2">
      <c r="A15" s="123"/>
      <c r="B15" s="126"/>
      <c r="C15" s="105" t="s">
        <v>19</v>
      </c>
      <c r="D15" s="105" t="s">
        <v>17</v>
      </c>
      <c r="E15" s="106">
        <v>74</v>
      </c>
      <c r="F15" s="106">
        <v>78</v>
      </c>
      <c r="G15" s="10">
        <v>5490</v>
      </c>
    </row>
    <row r="16" spans="1:7" x14ac:dyDescent="0.2">
      <c r="A16" s="123"/>
      <c r="B16" s="126"/>
      <c r="C16" s="105" t="s">
        <v>20</v>
      </c>
      <c r="D16" s="105" t="s">
        <v>17</v>
      </c>
      <c r="E16" s="106">
        <v>4899</v>
      </c>
      <c r="F16" s="106">
        <v>4987</v>
      </c>
      <c r="G16" s="10">
        <v>270447</v>
      </c>
    </row>
    <row r="17" spans="1:7" x14ac:dyDescent="0.2">
      <c r="A17" s="123"/>
      <c r="B17" s="126"/>
      <c r="C17" s="105" t="s">
        <v>21</v>
      </c>
      <c r="D17" s="105" t="s">
        <v>17</v>
      </c>
      <c r="E17" s="106">
        <v>119</v>
      </c>
      <c r="F17" s="106">
        <v>120</v>
      </c>
      <c r="G17" s="10">
        <v>6720</v>
      </c>
    </row>
    <row r="18" spans="1:7" x14ac:dyDescent="0.2">
      <c r="A18" s="123"/>
      <c r="B18" s="126"/>
      <c r="C18" s="105" t="s">
        <v>22</v>
      </c>
      <c r="D18" s="105" t="s">
        <v>17</v>
      </c>
      <c r="E18" s="106">
        <v>14407</v>
      </c>
      <c r="F18" s="106">
        <v>14678</v>
      </c>
      <c r="G18" s="10">
        <v>691533</v>
      </c>
    </row>
    <row r="19" spans="1:7" x14ac:dyDescent="0.2">
      <c r="A19" s="123"/>
      <c r="B19" s="126"/>
      <c r="C19" s="107"/>
      <c r="D19" s="108"/>
      <c r="E19" s="108" t="s">
        <v>10</v>
      </c>
      <c r="F19" s="109">
        <f>SUM(F13:F18)</f>
        <v>24207</v>
      </c>
      <c r="G19" s="9">
        <f>SUM(G13:G18)</f>
        <v>1202592</v>
      </c>
    </row>
    <row r="20" spans="1:7" x14ac:dyDescent="0.2">
      <c r="A20" s="123"/>
      <c r="B20" s="79"/>
      <c r="C20" s="110"/>
      <c r="D20" s="110"/>
      <c r="E20" s="110"/>
      <c r="F20" s="110"/>
      <c r="G20" s="111"/>
    </row>
    <row r="21" spans="1:7" x14ac:dyDescent="0.2">
      <c r="A21" s="123"/>
      <c r="B21" s="126" t="s">
        <v>12</v>
      </c>
      <c r="C21" s="105" t="s">
        <v>16</v>
      </c>
      <c r="D21" s="105" t="s">
        <v>17</v>
      </c>
      <c r="E21" s="106">
        <v>0</v>
      </c>
      <c r="F21" s="106">
        <v>0</v>
      </c>
      <c r="G21" s="10">
        <v>0</v>
      </c>
    </row>
    <row r="22" spans="1:7" x14ac:dyDescent="0.2">
      <c r="A22" s="123"/>
      <c r="B22" s="126"/>
      <c r="C22" s="105" t="s">
        <v>18</v>
      </c>
      <c r="D22" s="105" t="s">
        <v>17</v>
      </c>
      <c r="E22" s="106">
        <v>0</v>
      </c>
      <c r="F22" s="106">
        <v>0</v>
      </c>
      <c r="G22" s="10">
        <v>0</v>
      </c>
    </row>
    <row r="23" spans="1:7" x14ac:dyDescent="0.2">
      <c r="A23" s="123"/>
      <c r="B23" s="126"/>
      <c r="C23" s="105" t="s">
        <v>19</v>
      </c>
      <c r="D23" s="105" t="s">
        <v>17</v>
      </c>
      <c r="E23" s="106">
        <v>0</v>
      </c>
      <c r="F23" s="106">
        <v>0</v>
      </c>
      <c r="G23" s="10">
        <v>0</v>
      </c>
    </row>
    <row r="24" spans="1:7" x14ac:dyDescent="0.2">
      <c r="A24" s="123"/>
      <c r="B24" s="126"/>
      <c r="C24" s="105" t="s">
        <v>20</v>
      </c>
      <c r="D24" s="105" t="s">
        <v>17</v>
      </c>
      <c r="E24" s="106">
        <v>0</v>
      </c>
      <c r="F24" s="106">
        <v>0</v>
      </c>
      <c r="G24" s="10">
        <v>0</v>
      </c>
    </row>
    <row r="25" spans="1:7" x14ac:dyDescent="0.2">
      <c r="A25" s="123"/>
      <c r="B25" s="126"/>
      <c r="C25" s="105" t="s">
        <v>21</v>
      </c>
      <c r="D25" s="105" t="s">
        <v>17</v>
      </c>
      <c r="E25" s="106">
        <v>0</v>
      </c>
      <c r="F25" s="106">
        <v>0</v>
      </c>
      <c r="G25" s="10">
        <v>0</v>
      </c>
    </row>
    <row r="26" spans="1:7" x14ac:dyDescent="0.2">
      <c r="A26" s="123"/>
      <c r="B26" s="126"/>
      <c r="C26" s="105" t="s">
        <v>22</v>
      </c>
      <c r="D26" s="105" t="s">
        <v>17</v>
      </c>
      <c r="E26" s="106">
        <v>0</v>
      </c>
      <c r="F26" s="106">
        <v>0</v>
      </c>
      <c r="G26" s="10">
        <v>0</v>
      </c>
    </row>
    <row r="27" spans="1:7" x14ac:dyDescent="0.2">
      <c r="A27" s="123"/>
      <c r="B27" s="126"/>
      <c r="C27" s="107"/>
      <c r="D27" s="108"/>
      <c r="E27" s="108" t="s">
        <v>10</v>
      </c>
      <c r="F27" s="109">
        <f>SUM(F21:F26)</f>
        <v>0</v>
      </c>
      <c r="G27" s="9">
        <f>SUM(G21:G26)</f>
        <v>0</v>
      </c>
    </row>
    <row r="28" spans="1:7" x14ac:dyDescent="0.2">
      <c r="A28" s="123"/>
      <c r="B28" s="79"/>
      <c r="C28" s="110"/>
      <c r="D28" s="110"/>
      <c r="E28" s="110"/>
      <c r="F28" s="110"/>
      <c r="G28" s="111"/>
    </row>
    <row r="29" spans="1:7" x14ac:dyDescent="0.2">
      <c r="A29" s="123"/>
      <c r="B29" s="126" t="s">
        <v>13</v>
      </c>
      <c r="C29" s="105" t="str">
        <f t="shared" ref="C29:D34" si="0">C21</f>
        <v xml:space="preserve">10 MG     </v>
      </c>
      <c r="D29" s="105" t="str">
        <f t="shared" si="0"/>
        <v xml:space="preserve">CAPSULE   </v>
      </c>
      <c r="E29" s="106"/>
      <c r="F29" s="106">
        <f t="shared" ref="F29:G34" si="1">F21+F13+F5</f>
        <v>1531</v>
      </c>
      <c r="G29" s="10">
        <f t="shared" si="1"/>
        <v>74290</v>
      </c>
    </row>
    <row r="30" spans="1:7" x14ac:dyDescent="0.2">
      <c r="A30" s="123"/>
      <c r="B30" s="126"/>
      <c r="C30" s="105" t="str">
        <f t="shared" si="0"/>
        <v xml:space="preserve">20 MG     </v>
      </c>
      <c r="D30" s="105" t="str">
        <f t="shared" si="0"/>
        <v xml:space="preserve">CAPSULE   </v>
      </c>
      <c r="E30" s="106"/>
      <c r="F30" s="106">
        <f t="shared" si="1"/>
        <v>8573</v>
      </c>
      <c r="G30" s="10">
        <f t="shared" si="1"/>
        <v>448580</v>
      </c>
    </row>
    <row r="31" spans="1:7" x14ac:dyDescent="0.2">
      <c r="A31" s="123"/>
      <c r="B31" s="126"/>
      <c r="C31" s="105" t="str">
        <f t="shared" si="0"/>
        <v xml:space="preserve">25 MG     </v>
      </c>
      <c r="D31" s="105" t="str">
        <f t="shared" si="0"/>
        <v xml:space="preserve">CAPSULE   </v>
      </c>
      <c r="E31" s="106"/>
      <c r="F31" s="106">
        <f t="shared" si="1"/>
        <v>78</v>
      </c>
      <c r="G31" s="10">
        <f t="shared" si="1"/>
        <v>5490</v>
      </c>
    </row>
    <row r="32" spans="1:7" x14ac:dyDescent="0.2">
      <c r="A32" s="123"/>
      <c r="B32" s="126"/>
      <c r="C32" s="105" t="str">
        <f t="shared" si="0"/>
        <v xml:space="preserve">30 MG     </v>
      </c>
      <c r="D32" s="105" t="str">
        <f t="shared" si="0"/>
        <v xml:space="preserve">CAPSULE   </v>
      </c>
      <c r="E32" s="106"/>
      <c r="F32" s="106">
        <f t="shared" si="1"/>
        <v>5227</v>
      </c>
      <c r="G32" s="10">
        <f t="shared" si="1"/>
        <v>284579</v>
      </c>
    </row>
    <row r="33" spans="1:7" x14ac:dyDescent="0.2">
      <c r="A33" s="123"/>
      <c r="B33" s="126"/>
      <c r="C33" s="105" t="str">
        <f t="shared" si="0"/>
        <v xml:space="preserve">35 MG     </v>
      </c>
      <c r="D33" s="105" t="str">
        <f t="shared" si="0"/>
        <v xml:space="preserve">CAPSULE   </v>
      </c>
      <c r="E33" s="106"/>
      <c r="F33" s="106">
        <f t="shared" si="1"/>
        <v>120</v>
      </c>
      <c r="G33" s="10">
        <f t="shared" si="1"/>
        <v>6720</v>
      </c>
    </row>
    <row r="34" spans="1:7" x14ac:dyDescent="0.2">
      <c r="A34" s="123"/>
      <c r="B34" s="126"/>
      <c r="C34" s="105" t="str">
        <f t="shared" si="0"/>
        <v xml:space="preserve">40 MG     </v>
      </c>
      <c r="D34" s="105" t="str">
        <f t="shared" si="0"/>
        <v xml:space="preserve">CAPSULE   </v>
      </c>
      <c r="E34" s="106"/>
      <c r="F34" s="106">
        <f t="shared" si="1"/>
        <v>26626</v>
      </c>
      <c r="G34" s="10">
        <f t="shared" si="1"/>
        <v>1230975</v>
      </c>
    </row>
    <row r="35" spans="1:7" ht="13.5" thickBot="1" x14ac:dyDescent="0.25">
      <c r="A35" s="124"/>
      <c r="B35" s="127"/>
      <c r="C35" s="112"/>
      <c r="D35" s="14"/>
      <c r="E35" s="14" t="s">
        <v>10</v>
      </c>
      <c r="F35" s="15">
        <f>F27+F19+F11</f>
        <v>42155</v>
      </c>
      <c r="G35" s="16">
        <f>G27+G19+G11</f>
        <v>2050634</v>
      </c>
    </row>
  </sheetData>
  <mergeCells count="5">
    <mergeCell ref="A5:A35"/>
    <mergeCell ref="B5:B11"/>
    <mergeCell ref="B13:B19"/>
    <mergeCell ref="B21:B27"/>
    <mergeCell ref="B29:B35"/>
  </mergeCells>
  <pageMargins left="0.44431372549019615" right="0.44431372549019615" top="0.44431372549019615" bottom="0.44431372549019615" header="0.50980392156862753" footer="0.5098039215686275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66"/>
  <sheetViews>
    <sheetView showGridLines="0" workbookViewId="0"/>
  </sheetViews>
  <sheetFormatPr defaultRowHeight="12.75" x14ac:dyDescent="0.2"/>
  <cols>
    <col min="1" max="1" width="40" style="2" customWidth="1"/>
    <col min="2" max="2" width="7.7109375" style="2" customWidth="1"/>
    <col min="3" max="3" width="9.5703125" style="2" customWidth="1"/>
    <col min="4" max="4" width="11.140625" style="2" bestFit="1" customWidth="1"/>
    <col min="5" max="5" width="13.28515625" style="2" bestFit="1" customWidth="1"/>
    <col min="6" max="17" width="14.5703125" style="2" customWidth="1"/>
    <col min="18" max="18" width="13.85546875" style="2" bestFit="1" customWidth="1"/>
    <col min="19" max="256" width="9.140625" style="2"/>
    <col min="257" max="257" width="40" style="2" customWidth="1"/>
    <col min="258" max="258" width="7.7109375" style="2" customWidth="1"/>
    <col min="259" max="259" width="9.5703125" style="2" customWidth="1"/>
    <col min="260" max="260" width="11.140625" style="2" bestFit="1" customWidth="1"/>
    <col min="261" max="261" width="13.28515625" style="2" bestFit="1" customWidth="1"/>
    <col min="262" max="273" width="14.5703125" style="2" customWidth="1"/>
    <col min="274" max="274" width="13.85546875" style="2" bestFit="1" customWidth="1"/>
    <col min="275" max="512" width="9.140625" style="2"/>
    <col min="513" max="513" width="40" style="2" customWidth="1"/>
    <col min="514" max="514" width="7.7109375" style="2" customWidth="1"/>
    <col min="515" max="515" width="9.5703125" style="2" customWidth="1"/>
    <col min="516" max="516" width="11.140625" style="2" bestFit="1" customWidth="1"/>
    <col min="517" max="517" width="13.28515625" style="2" bestFit="1" customWidth="1"/>
    <col min="518" max="529" width="14.5703125" style="2" customWidth="1"/>
    <col min="530" max="530" width="13.85546875" style="2" bestFit="1" customWidth="1"/>
    <col min="531" max="768" width="9.140625" style="2"/>
    <col min="769" max="769" width="40" style="2" customWidth="1"/>
    <col min="770" max="770" width="7.7109375" style="2" customWidth="1"/>
    <col min="771" max="771" width="9.5703125" style="2" customWidth="1"/>
    <col min="772" max="772" width="11.140625" style="2" bestFit="1" customWidth="1"/>
    <col min="773" max="773" width="13.28515625" style="2" bestFit="1" customWidth="1"/>
    <col min="774" max="785" width="14.5703125" style="2" customWidth="1"/>
    <col min="786" max="786" width="13.85546875" style="2" bestFit="1" customWidth="1"/>
    <col min="787" max="1024" width="9.140625" style="2"/>
    <col min="1025" max="1025" width="40" style="2" customWidth="1"/>
    <col min="1026" max="1026" width="7.7109375" style="2" customWidth="1"/>
    <col min="1027" max="1027" width="9.5703125" style="2" customWidth="1"/>
    <col min="1028" max="1028" width="11.140625" style="2" bestFit="1" customWidth="1"/>
    <col min="1029" max="1029" width="13.28515625" style="2" bestFit="1" customWidth="1"/>
    <col min="1030" max="1041" width="14.5703125" style="2" customWidth="1"/>
    <col min="1042" max="1042" width="13.85546875" style="2" bestFit="1" customWidth="1"/>
    <col min="1043" max="1280" width="9.140625" style="2"/>
    <col min="1281" max="1281" width="40" style="2" customWidth="1"/>
    <col min="1282" max="1282" width="7.7109375" style="2" customWidth="1"/>
    <col min="1283" max="1283" width="9.5703125" style="2" customWidth="1"/>
    <col min="1284" max="1284" width="11.140625" style="2" bestFit="1" customWidth="1"/>
    <col min="1285" max="1285" width="13.28515625" style="2" bestFit="1" customWidth="1"/>
    <col min="1286" max="1297" width="14.5703125" style="2" customWidth="1"/>
    <col min="1298" max="1298" width="13.85546875" style="2" bestFit="1" customWidth="1"/>
    <col min="1299" max="1536" width="9.140625" style="2"/>
    <col min="1537" max="1537" width="40" style="2" customWidth="1"/>
    <col min="1538" max="1538" width="7.7109375" style="2" customWidth="1"/>
    <col min="1539" max="1539" width="9.5703125" style="2" customWidth="1"/>
    <col min="1540" max="1540" width="11.140625" style="2" bestFit="1" customWidth="1"/>
    <col min="1541" max="1541" width="13.28515625" style="2" bestFit="1" customWidth="1"/>
    <col min="1542" max="1553" width="14.5703125" style="2" customWidth="1"/>
    <col min="1554" max="1554" width="13.85546875" style="2" bestFit="1" customWidth="1"/>
    <col min="1555" max="1792" width="9.140625" style="2"/>
    <col min="1793" max="1793" width="40" style="2" customWidth="1"/>
    <col min="1794" max="1794" width="7.7109375" style="2" customWidth="1"/>
    <col min="1795" max="1795" width="9.5703125" style="2" customWidth="1"/>
    <col min="1796" max="1796" width="11.140625" style="2" bestFit="1" customWidth="1"/>
    <col min="1797" max="1797" width="13.28515625" style="2" bestFit="1" customWidth="1"/>
    <col min="1798" max="1809" width="14.5703125" style="2" customWidth="1"/>
    <col min="1810" max="1810" width="13.85546875" style="2" bestFit="1" customWidth="1"/>
    <col min="1811" max="2048" width="9.140625" style="2"/>
    <col min="2049" max="2049" width="40" style="2" customWidth="1"/>
    <col min="2050" max="2050" width="7.7109375" style="2" customWidth="1"/>
    <col min="2051" max="2051" width="9.5703125" style="2" customWidth="1"/>
    <col min="2052" max="2052" width="11.140625" style="2" bestFit="1" customWidth="1"/>
    <col min="2053" max="2053" width="13.28515625" style="2" bestFit="1" customWidth="1"/>
    <col min="2054" max="2065" width="14.5703125" style="2" customWidth="1"/>
    <col min="2066" max="2066" width="13.85546875" style="2" bestFit="1" customWidth="1"/>
    <col min="2067" max="2304" width="9.140625" style="2"/>
    <col min="2305" max="2305" width="40" style="2" customWidth="1"/>
    <col min="2306" max="2306" width="7.7109375" style="2" customWidth="1"/>
    <col min="2307" max="2307" width="9.5703125" style="2" customWidth="1"/>
    <col min="2308" max="2308" width="11.140625" style="2" bestFit="1" customWidth="1"/>
    <col min="2309" max="2309" width="13.28515625" style="2" bestFit="1" customWidth="1"/>
    <col min="2310" max="2321" width="14.5703125" style="2" customWidth="1"/>
    <col min="2322" max="2322" width="13.85546875" style="2" bestFit="1" customWidth="1"/>
    <col min="2323" max="2560" width="9.140625" style="2"/>
    <col min="2561" max="2561" width="40" style="2" customWidth="1"/>
    <col min="2562" max="2562" width="7.7109375" style="2" customWidth="1"/>
    <col min="2563" max="2563" width="9.5703125" style="2" customWidth="1"/>
    <col min="2564" max="2564" width="11.140625" style="2" bestFit="1" customWidth="1"/>
    <col min="2565" max="2565" width="13.28515625" style="2" bestFit="1" customWidth="1"/>
    <col min="2566" max="2577" width="14.5703125" style="2" customWidth="1"/>
    <col min="2578" max="2578" width="13.85546875" style="2" bestFit="1" customWidth="1"/>
    <col min="2579" max="2816" width="9.140625" style="2"/>
    <col min="2817" max="2817" width="40" style="2" customWidth="1"/>
    <col min="2818" max="2818" width="7.7109375" style="2" customWidth="1"/>
    <col min="2819" max="2819" width="9.5703125" style="2" customWidth="1"/>
    <col min="2820" max="2820" width="11.140625" style="2" bestFit="1" customWidth="1"/>
    <col min="2821" max="2821" width="13.28515625" style="2" bestFit="1" customWidth="1"/>
    <col min="2822" max="2833" width="14.5703125" style="2" customWidth="1"/>
    <col min="2834" max="2834" width="13.85546875" style="2" bestFit="1" customWidth="1"/>
    <col min="2835" max="3072" width="9.140625" style="2"/>
    <col min="3073" max="3073" width="40" style="2" customWidth="1"/>
    <col min="3074" max="3074" width="7.7109375" style="2" customWidth="1"/>
    <col min="3075" max="3075" width="9.5703125" style="2" customWidth="1"/>
    <col min="3076" max="3076" width="11.140625" style="2" bestFit="1" customWidth="1"/>
    <col min="3077" max="3077" width="13.28515625" style="2" bestFit="1" customWidth="1"/>
    <col min="3078" max="3089" width="14.5703125" style="2" customWidth="1"/>
    <col min="3090" max="3090" width="13.85546875" style="2" bestFit="1" customWidth="1"/>
    <col min="3091" max="3328" width="9.140625" style="2"/>
    <col min="3329" max="3329" width="40" style="2" customWidth="1"/>
    <col min="3330" max="3330" width="7.7109375" style="2" customWidth="1"/>
    <col min="3331" max="3331" width="9.5703125" style="2" customWidth="1"/>
    <col min="3332" max="3332" width="11.140625" style="2" bestFit="1" customWidth="1"/>
    <col min="3333" max="3333" width="13.28515625" style="2" bestFit="1" customWidth="1"/>
    <col min="3334" max="3345" width="14.5703125" style="2" customWidth="1"/>
    <col min="3346" max="3346" width="13.85546875" style="2" bestFit="1" customWidth="1"/>
    <col min="3347" max="3584" width="9.140625" style="2"/>
    <col min="3585" max="3585" width="40" style="2" customWidth="1"/>
    <col min="3586" max="3586" width="7.7109375" style="2" customWidth="1"/>
    <col min="3587" max="3587" width="9.5703125" style="2" customWidth="1"/>
    <col min="3588" max="3588" width="11.140625" style="2" bestFit="1" customWidth="1"/>
    <col min="3589" max="3589" width="13.28515625" style="2" bestFit="1" customWidth="1"/>
    <col min="3590" max="3601" width="14.5703125" style="2" customWidth="1"/>
    <col min="3602" max="3602" width="13.85546875" style="2" bestFit="1" customWidth="1"/>
    <col min="3603" max="3840" width="9.140625" style="2"/>
    <col min="3841" max="3841" width="40" style="2" customWidth="1"/>
    <col min="3842" max="3842" width="7.7109375" style="2" customWidth="1"/>
    <col min="3843" max="3843" width="9.5703125" style="2" customWidth="1"/>
    <col min="3844" max="3844" width="11.140625" style="2" bestFit="1" customWidth="1"/>
    <col min="3845" max="3845" width="13.28515625" style="2" bestFit="1" customWidth="1"/>
    <col min="3846" max="3857" width="14.5703125" style="2" customWidth="1"/>
    <col min="3858" max="3858" width="13.85546875" style="2" bestFit="1" customWidth="1"/>
    <col min="3859" max="4096" width="9.140625" style="2"/>
    <col min="4097" max="4097" width="40" style="2" customWidth="1"/>
    <col min="4098" max="4098" width="7.7109375" style="2" customWidth="1"/>
    <col min="4099" max="4099" width="9.5703125" style="2" customWidth="1"/>
    <col min="4100" max="4100" width="11.140625" style="2" bestFit="1" customWidth="1"/>
    <col min="4101" max="4101" width="13.28515625" style="2" bestFit="1" customWidth="1"/>
    <col min="4102" max="4113" width="14.5703125" style="2" customWidth="1"/>
    <col min="4114" max="4114" width="13.85546875" style="2" bestFit="1" customWidth="1"/>
    <col min="4115" max="4352" width="9.140625" style="2"/>
    <col min="4353" max="4353" width="40" style="2" customWidth="1"/>
    <col min="4354" max="4354" width="7.7109375" style="2" customWidth="1"/>
    <col min="4355" max="4355" width="9.5703125" style="2" customWidth="1"/>
    <col min="4356" max="4356" width="11.140625" style="2" bestFit="1" customWidth="1"/>
    <col min="4357" max="4357" width="13.28515625" style="2" bestFit="1" customWidth="1"/>
    <col min="4358" max="4369" width="14.5703125" style="2" customWidth="1"/>
    <col min="4370" max="4370" width="13.85546875" style="2" bestFit="1" customWidth="1"/>
    <col min="4371" max="4608" width="9.140625" style="2"/>
    <col min="4609" max="4609" width="40" style="2" customWidth="1"/>
    <col min="4610" max="4610" width="7.7109375" style="2" customWidth="1"/>
    <col min="4611" max="4611" width="9.5703125" style="2" customWidth="1"/>
    <col min="4612" max="4612" width="11.140625" style="2" bestFit="1" customWidth="1"/>
    <col min="4613" max="4613" width="13.28515625" style="2" bestFit="1" customWidth="1"/>
    <col min="4614" max="4625" width="14.5703125" style="2" customWidth="1"/>
    <col min="4626" max="4626" width="13.85546875" style="2" bestFit="1" customWidth="1"/>
    <col min="4627" max="4864" width="9.140625" style="2"/>
    <col min="4865" max="4865" width="40" style="2" customWidth="1"/>
    <col min="4866" max="4866" width="7.7109375" style="2" customWidth="1"/>
    <col min="4867" max="4867" width="9.5703125" style="2" customWidth="1"/>
    <col min="4868" max="4868" width="11.140625" style="2" bestFit="1" customWidth="1"/>
    <col min="4869" max="4869" width="13.28515625" style="2" bestFit="1" customWidth="1"/>
    <col min="4870" max="4881" width="14.5703125" style="2" customWidth="1"/>
    <col min="4882" max="4882" width="13.85546875" style="2" bestFit="1" customWidth="1"/>
    <col min="4883" max="5120" width="9.140625" style="2"/>
    <col min="5121" max="5121" width="40" style="2" customWidth="1"/>
    <col min="5122" max="5122" width="7.7109375" style="2" customWidth="1"/>
    <col min="5123" max="5123" width="9.5703125" style="2" customWidth="1"/>
    <col min="5124" max="5124" width="11.140625" style="2" bestFit="1" customWidth="1"/>
    <col min="5125" max="5125" width="13.28515625" style="2" bestFit="1" customWidth="1"/>
    <col min="5126" max="5137" width="14.5703125" style="2" customWidth="1"/>
    <col min="5138" max="5138" width="13.85546875" style="2" bestFit="1" customWidth="1"/>
    <col min="5139" max="5376" width="9.140625" style="2"/>
    <col min="5377" max="5377" width="40" style="2" customWidth="1"/>
    <col min="5378" max="5378" width="7.7109375" style="2" customWidth="1"/>
    <col min="5379" max="5379" width="9.5703125" style="2" customWidth="1"/>
    <col min="5380" max="5380" width="11.140625" style="2" bestFit="1" customWidth="1"/>
    <col min="5381" max="5381" width="13.28515625" style="2" bestFit="1" customWidth="1"/>
    <col min="5382" max="5393" width="14.5703125" style="2" customWidth="1"/>
    <col min="5394" max="5394" width="13.85546875" style="2" bestFit="1" customWidth="1"/>
    <col min="5395" max="5632" width="9.140625" style="2"/>
    <col min="5633" max="5633" width="40" style="2" customWidth="1"/>
    <col min="5634" max="5634" width="7.7109375" style="2" customWidth="1"/>
    <col min="5635" max="5635" width="9.5703125" style="2" customWidth="1"/>
    <col min="5636" max="5636" width="11.140625" style="2" bestFit="1" customWidth="1"/>
    <col min="5637" max="5637" width="13.28515625" style="2" bestFit="1" customWidth="1"/>
    <col min="5638" max="5649" width="14.5703125" style="2" customWidth="1"/>
    <col min="5650" max="5650" width="13.85546875" style="2" bestFit="1" customWidth="1"/>
    <col min="5651" max="5888" width="9.140625" style="2"/>
    <col min="5889" max="5889" width="40" style="2" customWidth="1"/>
    <col min="5890" max="5890" width="7.7109375" style="2" customWidth="1"/>
    <col min="5891" max="5891" width="9.5703125" style="2" customWidth="1"/>
    <col min="5892" max="5892" width="11.140625" style="2" bestFit="1" customWidth="1"/>
    <col min="5893" max="5893" width="13.28515625" style="2" bestFit="1" customWidth="1"/>
    <col min="5894" max="5905" width="14.5703125" style="2" customWidth="1"/>
    <col min="5906" max="5906" width="13.85546875" style="2" bestFit="1" customWidth="1"/>
    <col min="5907" max="6144" width="9.140625" style="2"/>
    <col min="6145" max="6145" width="40" style="2" customWidth="1"/>
    <col min="6146" max="6146" width="7.7109375" style="2" customWidth="1"/>
    <col min="6147" max="6147" width="9.5703125" style="2" customWidth="1"/>
    <col min="6148" max="6148" width="11.140625" style="2" bestFit="1" customWidth="1"/>
    <col min="6149" max="6149" width="13.28515625" style="2" bestFit="1" customWidth="1"/>
    <col min="6150" max="6161" width="14.5703125" style="2" customWidth="1"/>
    <col min="6162" max="6162" width="13.85546875" style="2" bestFit="1" customWidth="1"/>
    <col min="6163" max="6400" width="9.140625" style="2"/>
    <col min="6401" max="6401" width="40" style="2" customWidth="1"/>
    <col min="6402" max="6402" width="7.7109375" style="2" customWidth="1"/>
    <col min="6403" max="6403" width="9.5703125" style="2" customWidth="1"/>
    <col min="6404" max="6404" width="11.140625" style="2" bestFit="1" customWidth="1"/>
    <col min="6405" max="6405" width="13.28515625" style="2" bestFit="1" customWidth="1"/>
    <col min="6406" max="6417" width="14.5703125" style="2" customWidth="1"/>
    <col min="6418" max="6418" width="13.85546875" style="2" bestFit="1" customWidth="1"/>
    <col min="6419" max="6656" width="9.140625" style="2"/>
    <col min="6657" max="6657" width="40" style="2" customWidth="1"/>
    <col min="6658" max="6658" width="7.7109375" style="2" customWidth="1"/>
    <col min="6659" max="6659" width="9.5703125" style="2" customWidth="1"/>
    <col min="6660" max="6660" width="11.140625" style="2" bestFit="1" customWidth="1"/>
    <col min="6661" max="6661" width="13.28515625" style="2" bestFit="1" customWidth="1"/>
    <col min="6662" max="6673" width="14.5703125" style="2" customWidth="1"/>
    <col min="6674" max="6674" width="13.85546875" style="2" bestFit="1" customWidth="1"/>
    <col min="6675" max="6912" width="9.140625" style="2"/>
    <col min="6913" max="6913" width="40" style="2" customWidth="1"/>
    <col min="6914" max="6914" width="7.7109375" style="2" customWidth="1"/>
    <col min="6915" max="6915" width="9.5703125" style="2" customWidth="1"/>
    <col min="6916" max="6916" width="11.140625" style="2" bestFit="1" customWidth="1"/>
    <col min="6917" max="6917" width="13.28515625" style="2" bestFit="1" customWidth="1"/>
    <col min="6918" max="6929" width="14.5703125" style="2" customWidth="1"/>
    <col min="6930" max="6930" width="13.85546875" style="2" bestFit="1" customWidth="1"/>
    <col min="6931" max="7168" width="9.140625" style="2"/>
    <col min="7169" max="7169" width="40" style="2" customWidth="1"/>
    <col min="7170" max="7170" width="7.7109375" style="2" customWidth="1"/>
    <col min="7171" max="7171" width="9.5703125" style="2" customWidth="1"/>
    <col min="7172" max="7172" width="11.140625" style="2" bestFit="1" customWidth="1"/>
    <col min="7173" max="7173" width="13.28515625" style="2" bestFit="1" customWidth="1"/>
    <col min="7174" max="7185" width="14.5703125" style="2" customWidth="1"/>
    <col min="7186" max="7186" width="13.85546875" style="2" bestFit="1" customWidth="1"/>
    <col min="7187" max="7424" width="9.140625" style="2"/>
    <col min="7425" max="7425" width="40" style="2" customWidth="1"/>
    <col min="7426" max="7426" width="7.7109375" style="2" customWidth="1"/>
    <col min="7427" max="7427" width="9.5703125" style="2" customWidth="1"/>
    <col min="7428" max="7428" width="11.140625" style="2" bestFit="1" customWidth="1"/>
    <col min="7429" max="7429" width="13.28515625" style="2" bestFit="1" customWidth="1"/>
    <col min="7430" max="7441" width="14.5703125" style="2" customWidth="1"/>
    <col min="7442" max="7442" width="13.85546875" style="2" bestFit="1" customWidth="1"/>
    <col min="7443" max="7680" width="9.140625" style="2"/>
    <col min="7681" max="7681" width="40" style="2" customWidth="1"/>
    <col min="7682" max="7682" width="7.7109375" style="2" customWidth="1"/>
    <col min="7683" max="7683" width="9.5703125" style="2" customWidth="1"/>
    <col min="7684" max="7684" width="11.140625" style="2" bestFit="1" customWidth="1"/>
    <col min="7685" max="7685" width="13.28515625" style="2" bestFit="1" customWidth="1"/>
    <col min="7686" max="7697" width="14.5703125" style="2" customWidth="1"/>
    <col min="7698" max="7698" width="13.85546875" style="2" bestFit="1" customWidth="1"/>
    <col min="7699" max="7936" width="9.140625" style="2"/>
    <col min="7937" max="7937" width="40" style="2" customWidth="1"/>
    <col min="7938" max="7938" width="7.7109375" style="2" customWidth="1"/>
    <col min="7939" max="7939" width="9.5703125" style="2" customWidth="1"/>
    <col min="7940" max="7940" width="11.140625" style="2" bestFit="1" customWidth="1"/>
    <col min="7941" max="7941" width="13.28515625" style="2" bestFit="1" customWidth="1"/>
    <col min="7942" max="7953" width="14.5703125" style="2" customWidth="1"/>
    <col min="7954" max="7954" width="13.85546875" style="2" bestFit="1" customWidth="1"/>
    <col min="7955" max="8192" width="9.140625" style="2"/>
    <col min="8193" max="8193" width="40" style="2" customWidth="1"/>
    <col min="8194" max="8194" width="7.7109375" style="2" customWidth="1"/>
    <col min="8195" max="8195" width="9.5703125" style="2" customWidth="1"/>
    <col min="8196" max="8196" width="11.140625" style="2" bestFit="1" customWidth="1"/>
    <col min="8197" max="8197" width="13.28515625" style="2" bestFit="1" customWidth="1"/>
    <col min="8198" max="8209" width="14.5703125" style="2" customWidth="1"/>
    <col min="8210" max="8210" width="13.85546875" style="2" bestFit="1" customWidth="1"/>
    <col min="8211" max="8448" width="9.140625" style="2"/>
    <col min="8449" max="8449" width="40" style="2" customWidth="1"/>
    <col min="8450" max="8450" width="7.7109375" style="2" customWidth="1"/>
    <col min="8451" max="8451" width="9.5703125" style="2" customWidth="1"/>
    <col min="8452" max="8452" width="11.140625" style="2" bestFit="1" customWidth="1"/>
    <col min="8453" max="8453" width="13.28515625" style="2" bestFit="1" customWidth="1"/>
    <col min="8454" max="8465" width="14.5703125" style="2" customWidth="1"/>
    <col min="8466" max="8466" width="13.85546875" style="2" bestFit="1" customWidth="1"/>
    <col min="8467" max="8704" width="9.140625" style="2"/>
    <col min="8705" max="8705" width="40" style="2" customWidth="1"/>
    <col min="8706" max="8706" width="7.7109375" style="2" customWidth="1"/>
    <col min="8707" max="8707" width="9.5703125" style="2" customWidth="1"/>
    <col min="8708" max="8708" width="11.140625" style="2" bestFit="1" customWidth="1"/>
    <col min="8709" max="8709" width="13.28515625" style="2" bestFit="1" customWidth="1"/>
    <col min="8710" max="8721" width="14.5703125" style="2" customWidth="1"/>
    <col min="8722" max="8722" width="13.85546875" style="2" bestFit="1" customWidth="1"/>
    <col min="8723" max="8960" width="9.140625" style="2"/>
    <col min="8961" max="8961" width="40" style="2" customWidth="1"/>
    <col min="8962" max="8962" width="7.7109375" style="2" customWidth="1"/>
    <col min="8963" max="8963" width="9.5703125" style="2" customWidth="1"/>
    <col min="8964" max="8964" width="11.140625" style="2" bestFit="1" customWidth="1"/>
    <col min="8965" max="8965" width="13.28515625" style="2" bestFit="1" customWidth="1"/>
    <col min="8966" max="8977" width="14.5703125" style="2" customWidth="1"/>
    <col min="8978" max="8978" width="13.85546875" style="2" bestFit="1" customWidth="1"/>
    <col min="8979" max="9216" width="9.140625" style="2"/>
    <col min="9217" max="9217" width="40" style="2" customWidth="1"/>
    <col min="9218" max="9218" width="7.7109375" style="2" customWidth="1"/>
    <col min="9219" max="9219" width="9.5703125" style="2" customWidth="1"/>
    <col min="9220" max="9220" width="11.140625" style="2" bestFit="1" customWidth="1"/>
    <col min="9221" max="9221" width="13.28515625" style="2" bestFit="1" customWidth="1"/>
    <col min="9222" max="9233" width="14.5703125" style="2" customWidth="1"/>
    <col min="9234" max="9234" width="13.85546875" style="2" bestFit="1" customWidth="1"/>
    <col min="9235" max="9472" width="9.140625" style="2"/>
    <col min="9473" max="9473" width="40" style="2" customWidth="1"/>
    <col min="9474" max="9474" width="7.7109375" style="2" customWidth="1"/>
    <col min="9475" max="9475" width="9.5703125" style="2" customWidth="1"/>
    <col min="9476" max="9476" width="11.140625" style="2" bestFit="1" customWidth="1"/>
    <col min="9477" max="9477" width="13.28515625" style="2" bestFit="1" customWidth="1"/>
    <col min="9478" max="9489" width="14.5703125" style="2" customWidth="1"/>
    <col min="9490" max="9490" width="13.85546875" style="2" bestFit="1" customWidth="1"/>
    <col min="9491" max="9728" width="9.140625" style="2"/>
    <col min="9729" max="9729" width="40" style="2" customWidth="1"/>
    <col min="9730" max="9730" width="7.7109375" style="2" customWidth="1"/>
    <col min="9731" max="9731" width="9.5703125" style="2" customWidth="1"/>
    <col min="9732" max="9732" width="11.140625" style="2" bestFit="1" customWidth="1"/>
    <col min="9733" max="9733" width="13.28515625" style="2" bestFit="1" customWidth="1"/>
    <col min="9734" max="9745" width="14.5703125" style="2" customWidth="1"/>
    <col min="9746" max="9746" width="13.85546875" style="2" bestFit="1" customWidth="1"/>
    <col min="9747" max="9984" width="9.140625" style="2"/>
    <col min="9985" max="9985" width="40" style="2" customWidth="1"/>
    <col min="9986" max="9986" width="7.7109375" style="2" customWidth="1"/>
    <col min="9987" max="9987" width="9.5703125" style="2" customWidth="1"/>
    <col min="9988" max="9988" width="11.140625" style="2" bestFit="1" customWidth="1"/>
    <col min="9989" max="9989" width="13.28515625" style="2" bestFit="1" customWidth="1"/>
    <col min="9990" max="10001" width="14.5703125" style="2" customWidth="1"/>
    <col min="10002" max="10002" width="13.85546875" style="2" bestFit="1" customWidth="1"/>
    <col min="10003" max="10240" width="9.140625" style="2"/>
    <col min="10241" max="10241" width="40" style="2" customWidth="1"/>
    <col min="10242" max="10242" width="7.7109375" style="2" customWidth="1"/>
    <col min="10243" max="10243" width="9.5703125" style="2" customWidth="1"/>
    <col min="10244" max="10244" width="11.140625" style="2" bestFit="1" customWidth="1"/>
    <col min="10245" max="10245" width="13.28515625" style="2" bestFit="1" customWidth="1"/>
    <col min="10246" max="10257" width="14.5703125" style="2" customWidth="1"/>
    <col min="10258" max="10258" width="13.85546875" style="2" bestFit="1" customWidth="1"/>
    <col min="10259" max="10496" width="9.140625" style="2"/>
    <col min="10497" max="10497" width="40" style="2" customWidth="1"/>
    <col min="10498" max="10498" width="7.7109375" style="2" customWidth="1"/>
    <col min="10499" max="10499" width="9.5703125" style="2" customWidth="1"/>
    <col min="10500" max="10500" width="11.140625" style="2" bestFit="1" customWidth="1"/>
    <col min="10501" max="10501" width="13.28515625" style="2" bestFit="1" customWidth="1"/>
    <col min="10502" max="10513" width="14.5703125" style="2" customWidth="1"/>
    <col min="10514" max="10514" width="13.85546875" style="2" bestFit="1" customWidth="1"/>
    <col min="10515" max="10752" width="9.140625" style="2"/>
    <col min="10753" max="10753" width="40" style="2" customWidth="1"/>
    <col min="10754" max="10754" width="7.7109375" style="2" customWidth="1"/>
    <col min="10755" max="10755" width="9.5703125" style="2" customWidth="1"/>
    <col min="10756" max="10756" width="11.140625" style="2" bestFit="1" customWidth="1"/>
    <col min="10757" max="10757" width="13.28515625" style="2" bestFit="1" customWidth="1"/>
    <col min="10758" max="10769" width="14.5703125" style="2" customWidth="1"/>
    <col min="10770" max="10770" width="13.85546875" style="2" bestFit="1" customWidth="1"/>
    <col min="10771" max="11008" width="9.140625" style="2"/>
    <col min="11009" max="11009" width="40" style="2" customWidth="1"/>
    <col min="11010" max="11010" width="7.7109375" style="2" customWidth="1"/>
    <col min="11011" max="11011" width="9.5703125" style="2" customWidth="1"/>
    <col min="11012" max="11012" width="11.140625" style="2" bestFit="1" customWidth="1"/>
    <col min="11013" max="11013" width="13.28515625" style="2" bestFit="1" customWidth="1"/>
    <col min="11014" max="11025" width="14.5703125" style="2" customWidth="1"/>
    <col min="11026" max="11026" width="13.85546875" style="2" bestFit="1" customWidth="1"/>
    <col min="11027" max="11264" width="9.140625" style="2"/>
    <col min="11265" max="11265" width="40" style="2" customWidth="1"/>
    <col min="11266" max="11266" width="7.7109375" style="2" customWidth="1"/>
    <col min="11267" max="11267" width="9.5703125" style="2" customWidth="1"/>
    <col min="11268" max="11268" width="11.140625" style="2" bestFit="1" customWidth="1"/>
    <col min="11269" max="11269" width="13.28515625" style="2" bestFit="1" customWidth="1"/>
    <col min="11270" max="11281" width="14.5703125" style="2" customWidth="1"/>
    <col min="11282" max="11282" width="13.85546875" style="2" bestFit="1" customWidth="1"/>
    <col min="11283" max="11520" width="9.140625" style="2"/>
    <col min="11521" max="11521" width="40" style="2" customWidth="1"/>
    <col min="11522" max="11522" width="7.7109375" style="2" customWidth="1"/>
    <col min="11523" max="11523" width="9.5703125" style="2" customWidth="1"/>
    <col min="11524" max="11524" width="11.140625" style="2" bestFit="1" customWidth="1"/>
    <col min="11525" max="11525" width="13.28515625" style="2" bestFit="1" customWidth="1"/>
    <col min="11526" max="11537" width="14.5703125" style="2" customWidth="1"/>
    <col min="11538" max="11538" width="13.85546875" style="2" bestFit="1" customWidth="1"/>
    <col min="11539" max="11776" width="9.140625" style="2"/>
    <col min="11777" max="11777" width="40" style="2" customWidth="1"/>
    <col min="11778" max="11778" width="7.7109375" style="2" customWidth="1"/>
    <col min="11779" max="11779" width="9.5703125" style="2" customWidth="1"/>
    <col min="11780" max="11780" width="11.140625" style="2" bestFit="1" customWidth="1"/>
    <col min="11781" max="11781" width="13.28515625" style="2" bestFit="1" customWidth="1"/>
    <col min="11782" max="11793" width="14.5703125" style="2" customWidth="1"/>
    <col min="11794" max="11794" width="13.85546875" style="2" bestFit="1" customWidth="1"/>
    <col min="11795" max="12032" width="9.140625" style="2"/>
    <col min="12033" max="12033" width="40" style="2" customWidth="1"/>
    <col min="12034" max="12034" width="7.7109375" style="2" customWidth="1"/>
    <col min="12035" max="12035" width="9.5703125" style="2" customWidth="1"/>
    <col min="12036" max="12036" width="11.140625" style="2" bestFit="1" customWidth="1"/>
    <col min="12037" max="12037" width="13.28515625" style="2" bestFit="1" customWidth="1"/>
    <col min="12038" max="12049" width="14.5703125" style="2" customWidth="1"/>
    <col min="12050" max="12050" width="13.85546875" style="2" bestFit="1" customWidth="1"/>
    <col min="12051" max="12288" width="9.140625" style="2"/>
    <col min="12289" max="12289" width="40" style="2" customWidth="1"/>
    <col min="12290" max="12290" width="7.7109375" style="2" customWidth="1"/>
    <col min="12291" max="12291" width="9.5703125" style="2" customWidth="1"/>
    <col min="12292" max="12292" width="11.140625" style="2" bestFit="1" customWidth="1"/>
    <col min="12293" max="12293" width="13.28515625" style="2" bestFit="1" customWidth="1"/>
    <col min="12294" max="12305" width="14.5703125" style="2" customWidth="1"/>
    <col min="12306" max="12306" width="13.85546875" style="2" bestFit="1" customWidth="1"/>
    <col min="12307" max="12544" width="9.140625" style="2"/>
    <col min="12545" max="12545" width="40" style="2" customWidth="1"/>
    <col min="12546" max="12546" width="7.7109375" style="2" customWidth="1"/>
    <col min="12547" max="12547" width="9.5703125" style="2" customWidth="1"/>
    <col min="12548" max="12548" width="11.140625" style="2" bestFit="1" customWidth="1"/>
    <col min="12549" max="12549" width="13.28515625" style="2" bestFit="1" customWidth="1"/>
    <col min="12550" max="12561" width="14.5703125" style="2" customWidth="1"/>
    <col min="12562" max="12562" width="13.85546875" style="2" bestFit="1" customWidth="1"/>
    <col min="12563" max="12800" width="9.140625" style="2"/>
    <col min="12801" max="12801" width="40" style="2" customWidth="1"/>
    <col min="12802" max="12802" width="7.7109375" style="2" customWidth="1"/>
    <col min="12803" max="12803" width="9.5703125" style="2" customWidth="1"/>
    <col min="12804" max="12804" width="11.140625" style="2" bestFit="1" customWidth="1"/>
    <col min="12805" max="12805" width="13.28515625" style="2" bestFit="1" customWidth="1"/>
    <col min="12806" max="12817" width="14.5703125" style="2" customWidth="1"/>
    <col min="12818" max="12818" width="13.85546875" style="2" bestFit="1" customWidth="1"/>
    <col min="12819" max="13056" width="9.140625" style="2"/>
    <col min="13057" max="13057" width="40" style="2" customWidth="1"/>
    <col min="13058" max="13058" width="7.7109375" style="2" customWidth="1"/>
    <col min="13059" max="13059" width="9.5703125" style="2" customWidth="1"/>
    <col min="13060" max="13060" width="11.140625" style="2" bestFit="1" customWidth="1"/>
    <col min="13061" max="13061" width="13.28515625" style="2" bestFit="1" customWidth="1"/>
    <col min="13062" max="13073" width="14.5703125" style="2" customWidth="1"/>
    <col min="13074" max="13074" width="13.85546875" style="2" bestFit="1" customWidth="1"/>
    <col min="13075" max="13312" width="9.140625" style="2"/>
    <col min="13313" max="13313" width="40" style="2" customWidth="1"/>
    <col min="13314" max="13314" width="7.7109375" style="2" customWidth="1"/>
    <col min="13315" max="13315" width="9.5703125" style="2" customWidth="1"/>
    <col min="13316" max="13316" width="11.140625" style="2" bestFit="1" customWidth="1"/>
    <col min="13317" max="13317" width="13.28515625" style="2" bestFit="1" customWidth="1"/>
    <col min="13318" max="13329" width="14.5703125" style="2" customWidth="1"/>
    <col min="13330" max="13330" width="13.85546875" style="2" bestFit="1" customWidth="1"/>
    <col min="13331" max="13568" width="9.140625" style="2"/>
    <col min="13569" max="13569" width="40" style="2" customWidth="1"/>
    <col min="13570" max="13570" width="7.7109375" style="2" customWidth="1"/>
    <col min="13571" max="13571" width="9.5703125" style="2" customWidth="1"/>
    <col min="13572" max="13572" width="11.140625" style="2" bestFit="1" customWidth="1"/>
    <col min="13573" max="13573" width="13.28515625" style="2" bestFit="1" customWidth="1"/>
    <col min="13574" max="13585" width="14.5703125" style="2" customWidth="1"/>
    <col min="13586" max="13586" width="13.85546875" style="2" bestFit="1" customWidth="1"/>
    <col min="13587" max="13824" width="9.140625" style="2"/>
    <col min="13825" max="13825" width="40" style="2" customWidth="1"/>
    <col min="13826" max="13826" width="7.7109375" style="2" customWidth="1"/>
    <col min="13827" max="13827" width="9.5703125" style="2" customWidth="1"/>
    <col min="13828" max="13828" width="11.140625" style="2" bestFit="1" customWidth="1"/>
    <col min="13829" max="13829" width="13.28515625" style="2" bestFit="1" customWidth="1"/>
    <col min="13830" max="13841" width="14.5703125" style="2" customWidth="1"/>
    <col min="13842" max="13842" width="13.85546875" style="2" bestFit="1" customWidth="1"/>
    <col min="13843" max="14080" width="9.140625" style="2"/>
    <col min="14081" max="14081" width="40" style="2" customWidth="1"/>
    <col min="14082" max="14082" width="7.7109375" style="2" customWidth="1"/>
    <col min="14083" max="14083" width="9.5703125" style="2" customWidth="1"/>
    <col min="14084" max="14084" width="11.140625" style="2" bestFit="1" customWidth="1"/>
    <col min="14085" max="14085" width="13.28515625" style="2" bestFit="1" customWidth="1"/>
    <col min="14086" max="14097" width="14.5703125" style="2" customWidth="1"/>
    <col min="14098" max="14098" width="13.85546875" style="2" bestFit="1" customWidth="1"/>
    <col min="14099" max="14336" width="9.140625" style="2"/>
    <col min="14337" max="14337" width="40" style="2" customWidth="1"/>
    <col min="14338" max="14338" width="7.7109375" style="2" customWidth="1"/>
    <col min="14339" max="14339" width="9.5703125" style="2" customWidth="1"/>
    <col min="14340" max="14340" width="11.140625" style="2" bestFit="1" customWidth="1"/>
    <col min="14341" max="14341" width="13.28515625" style="2" bestFit="1" customWidth="1"/>
    <col min="14342" max="14353" width="14.5703125" style="2" customWidth="1"/>
    <col min="14354" max="14354" width="13.85546875" style="2" bestFit="1" customWidth="1"/>
    <col min="14355" max="14592" width="9.140625" style="2"/>
    <col min="14593" max="14593" width="40" style="2" customWidth="1"/>
    <col min="14594" max="14594" width="7.7109375" style="2" customWidth="1"/>
    <col min="14595" max="14595" width="9.5703125" style="2" customWidth="1"/>
    <col min="14596" max="14596" width="11.140625" style="2" bestFit="1" customWidth="1"/>
    <col min="14597" max="14597" width="13.28515625" style="2" bestFit="1" customWidth="1"/>
    <col min="14598" max="14609" width="14.5703125" style="2" customWidth="1"/>
    <col min="14610" max="14610" width="13.85546875" style="2" bestFit="1" customWidth="1"/>
    <col min="14611" max="14848" width="9.140625" style="2"/>
    <col min="14849" max="14849" width="40" style="2" customWidth="1"/>
    <col min="14850" max="14850" width="7.7109375" style="2" customWidth="1"/>
    <col min="14851" max="14851" width="9.5703125" style="2" customWidth="1"/>
    <col min="14852" max="14852" width="11.140625" style="2" bestFit="1" customWidth="1"/>
    <col min="14853" max="14853" width="13.28515625" style="2" bestFit="1" customWidth="1"/>
    <col min="14854" max="14865" width="14.5703125" style="2" customWidth="1"/>
    <col min="14866" max="14866" width="13.85546875" style="2" bestFit="1" customWidth="1"/>
    <col min="14867" max="15104" width="9.140625" style="2"/>
    <col min="15105" max="15105" width="40" style="2" customWidth="1"/>
    <col min="15106" max="15106" width="7.7109375" style="2" customWidth="1"/>
    <col min="15107" max="15107" width="9.5703125" style="2" customWidth="1"/>
    <col min="15108" max="15108" width="11.140625" style="2" bestFit="1" customWidth="1"/>
    <col min="15109" max="15109" width="13.28515625" style="2" bestFit="1" customWidth="1"/>
    <col min="15110" max="15121" width="14.5703125" style="2" customWidth="1"/>
    <col min="15122" max="15122" width="13.85546875" style="2" bestFit="1" customWidth="1"/>
    <col min="15123" max="15360" width="9.140625" style="2"/>
    <col min="15361" max="15361" width="40" style="2" customWidth="1"/>
    <col min="15362" max="15362" width="7.7109375" style="2" customWidth="1"/>
    <col min="15363" max="15363" width="9.5703125" style="2" customWidth="1"/>
    <col min="15364" max="15364" width="11.140625" style="2" bestFit="1" customWidth="1"/>
    <col min="15365" max="15365" width="13.28515625" style="2" bestFit="1" customWidth="1"/>
    <col min="15366" max="15377" width="14.5703125" style="2" customWidth="1"/>
    <col min="15378" max="15378" width="13.85546875" style="2" bestFit="1" customWidth="1"/>
    <col min="15379" max="15616" width="9.140625" style="2"/>
    <col min="15617" max="15617" width="40" style="2" customWidth="1"/>
    <col min="15618" max="15618" width="7.7109375" style="2" customWidth="1"/>
    <col min="15619" max="15619" width="9.5703125" style="2" customWidth="1"/>
    <col min="15620" max="15620" width="11.140625" style="2" bestFit="1" customWidth="1"/>
    <col min="15621" max="15621" width="13.28515625" style="2" bestFit="1" customWidth="1"/>
    <col min="15622" max="15633" width="14.5703125" style="2" customWidth="1"/>
    <col min="15634" max="15634" width="13.85546875" style="2" bestFit="1" customWidth="1"/>
    <col min="15635" max="15872" width="9.140625" style="2"/>
    <col min="15873" max="15873" width="40" style="2" customWidth="1"/>
    <col min="15874" max="15874" width="7.7109375" style="2" customWidth="1"/>
    <col min="15875" max="15875" width="9.5703125" style="2" customWidth="1"/>
    <col min="15876" max="15876" width="11.140625" style="2" bestFit="1" customWidth="1"/>
    <col min="15877" max="15877" width="13.28515625" style="2" bestFit="1" customWidth="1"/>
    <col min="15878" max="15889" width="14.5703125" style="2" customWidth="1"/>
    <col min="15890" max="15890" width="13.85546875" style="2" bestFit="1" customWidth="1"/>
    <col min="15891" max="16128" width="9.140625" style="2"/>
    <col min="16129" max="16129" width="40" style="2" customWidth="1"/>
    <col min="16130" max="16130" width="7.7109375" style="2" customWidth="1"/>
    <col min="16131" max="16131" width="9.5703125" style="2" customWidth="1"/>
    <col min="16132" max="16132" width="11.140625" style="2" bestFit="1" customWidth="1"/>
    <col min="16133" max="16133" width="13.28515625" style="2" bestFit="1" customWidth="1"/>
    <col min="16134" max="16145" width="14.5703125" style="2" customWidth="1"/>
    <col min="16146" max="16146" width="13.85546875" style="2" bestFit="1" customWidth="1"/>
    <col min="16147" max="16384" width="9.140625" style="2"/>
  </cols>
  <sheetData>
    <row r="1" spans="1:18" ht="14.25" x14ac:dyDescent="0.2">
      <c r="A1" s="19" t="s">
        <v>23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18" x14ac:dyDescent="0.2">
      <c r="A2" s="21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spans="1:18" x14ac:dyDescent="0.2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</row>
    <row r="4" spans="1:18" x14ac:dyDescent="0.2">
      <c r="A4" s="22"/>
      <c r="B4" s="22"/>
      <c r="C4" s="22"/>
      <c r="D4" s="22"/>
      <c r="E4" s="22"/>
      <c r="F4" s="128" t="s">
        <v>9</v>
      </c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</row>
    <row r="5" spans="1:18" ht="30" customHeight="1" x14ac:dyDescent="0.2">
      <c r="A5" s="113" t="s">
        <v>2</v>
      </c>
      <c r="B5" s="113" t="s">
        <v>24</v>
      </c>
      <c r="C5" s="113" t="s">
        <v>25</v>
      </c>
      <c r="D5" s="113" t="s">
        <v>4</v>
      </c>
      <c r="E5" s="113" t="s">
        <v>5</v>
      </c>
      <c r="F5" s="114" t="s">
        <v>26</v>
      </c>
      <c r="G5" s="114" t="s">
        <v>27</v>
      </c>
      <c r="H5" s="114" t="s">
        <v>28</v>
      </c>
      <c r="I5" s="114" t="s">
        <v>29</v>
      </c>
      <c r="J5" s="114" t="s">
        <v>30</v>
      </c>
      <c r="K5" s="114" t="s">
        <v>31</v>
      </c>
      <c r="L5" s="114" t="s">
        <v>32</v>
      </c>
      <c r="M5" s="114" t="s">
        <v>33</v>
      </c>
      <c r="N5" s="114" t="s">
        <v>34</v>
      </c>
      <c r="O5" s="114" t="s">
        <v>35</v>
      </c>
      <c r="P5" s="114" t="s">
        <v>36</v>
      </c>
      <c r="Q5" s="114" t="s">
        <v>37</v>
      </c>
      <c r="R5" s="114" t="s">
        <v>8</v>
      </c>
    </row>
    <row r="6" spans="1:18" x14ac:dyDescent="0.2">
      <c r="A6" s="115" t="s">
        <v>15</v>
      </c>
      <c r="B6" s="116">
        <v>1</v>
      </c>
      <c r="C6" s="117">
        <v>10</v>
      </c>
      <c r="D6" s="115" t="s">
        <v>16</v>
      </c>
      <c r="E6" s="115" t="s">
        <v>17</v>
      </c>
      <c r="F6" s="118">
        <v>0</v>
      </c>
      <c r="G6" s="118">
        <v>0</v>
      </c>
      <c r="H6" s="118">
        <v>0</v>
      </c>
      <c r="I6" s="118">
        <v>0</v>
      </c>
      <c r="J6" s="118">
        <v>0</v>
      </c>
      <c r="K6" s="118">
        <v>0</v>
      </c>
      <c r="L6" s="118">
        <v>0</v>
      </c>
      <c r="M6" s="118">
        <v>0</v>
      </c>
      <c r="N6" s="118">
        <v>0</v>
      </c>
      <c r="O6" s="118">
        <v>0</v>
      </c>
      <c r="P6" s="118">
        <v>60</v>
      </c>
      <c r="Q6" s="118">
        <v>300</v>
      </c>
      <c r="R6" s="119">
        <f>SUM(F6:Q6)</f>
        <v>360</v>
      </c>
    </row>
    <row r="7" spans="1:18" x14ac:dyDescent="0.2">
      <c r="A7" s="115" t="s">
        <v>15</v>
      </c>
      <c r="B7" s="116">
        <v>1</v>
      </c>
      <c r="C7" s="117">
        <v>30</v>
      </c>
      <c r="D7" s="115" t="s">
        <v>16</v>
      </c>
      <c r="E7" s="115" t="s">
        <v>17</v>
      </c>
      <c r="F7" s="118">
        <v>2250</v>
      </c>
      <c r="G7" s="118">
        <v>2360</v>
      </c>
      <c r="H7" s="118">
        <v>2150</v>
      </c>
      <c r="I7" s="118">
        <v>2580</v>
      </c>
      <c r="J7" s="118">
        <v>2160</v>
      </c>
      <c r="K7" s="118">
        <v>2530</v>
      </c>
      <c r="L7" s="118">
        <v>2970</v>
      </c>
      <c r="M7" s="118">
        <v>3120</v>
      </c>
      <c r="N7" s="118">
        <v>3180</v>
      </c>
      <c r="O7" s="118">
        <v>2880</v>
      </c>
      <c r="P7" s="118">
        <v>2150</v>
      </c>
      <c r="Q7" s="118">
        <v>2640</v>
      </c>
      <c r="R7" s="119">
        <f t="shared" ref="R7:R17" si="0">SUM(F7:Q7)</f>
        <v>30970</v>
      </c>
    </row>
    <row r="8" spans="1:18" x14ac:dyDescent="0.2">
      <c r="A8" s="115" t="s">
        <v>15</v>
      </c>
      <c r="B8" s="116">
        <v>1</v>
      </c>
      <c r="C8" s="117">
        <v>100</v>
      </c>
      <c r="D8" s="115" t="s">
        <v>16</v>
      </c>
      <c r="E8" s="115" t="s">
        <v>17</v>
      </c>
      <c r="F8" s="118">
        <v>1920</v>
      </c>
      <c r="G8" s="118">
        <v>1500</v>
      </c>
      <c r="H8" s="118">
        <v>1980</v>
      </c>
      <c r="I8" s="118">
        <v>2010</v>
      </c>
      <c r="J8" s="118">
        <v>1800</v>
      </c>
      <c r="K8" s="118">
        <v>2160</v>
      </c>
      <c r="L8" s="118">
        <v>2040</v>
      </c>
      <c r="M8" s="118">
        <v>1720</v>
      </c>
      <c r="N8" s="118">
        <v>2580</v>
      </c>
      <c r="O8" s="118">
        <v>2310</v>
      </c>
      <c r="P8" s="118">
        <v>1140</v>
      </c>
      <c r="Q8" s="118">
        <v>530</v>
      </c>
      <c r="R8" s="119">
        <f t="shared" si="0"/>
        <v>21690</v>
      </c>
    </row>
    <row r="9" spans="1:18" x14ac:dyDescent="0.2">
      <c r="A9" s="115" t="s">
        <v>15</v>
      </c>
      <c r="B9" s="116">
        <v>1</v>
      </c>
      <c r="C9" s="117">
        <v>10</v>
      </c>
      <c r="D9" s="115" t="s">
        <v>18</v>
      </c>
      <c r="E9" s="115" t="s">
        <v>17</v>
      </c>
      <c r="F9" s="118">
        <v>0</v>
      </c>
      <c r="G9" s="118">
        <v>0</v>
      </c>
      <c r="H9" s="118">
        <v>0</v>
      </c>
      <c r="I9" s="118">
        <v>0</v>
      </c>
      <c r="J9" s="118">
        <v>0</v>
      </c>
      <c r="K9" s="118">
        <v>0</v>
      </c>
      <c r="L9" s="118">
        <v>0</v>
      </c>
      <c r="M9" s="118">
        <v>0</v>
      </c>
      <c r="N9" s="118">
        <v>0</v>
      </c>
      <c r="O9" s="118">
        <v>0</v>
      </c>
      <c r="P9" s="118">
        <v>60</v>
      </c>
      <c r="Q9" s="118">
        <v>540</v>
      </c>
      <c r="R9" s="119">
        <f t="shared" si="0"/>
        <v>600</v>
      </c>
    </row>
    <row r="10" spans="1:18" x14ac:dyDescent="0.2">
      <c r="A10" s="115" t="s">
        <v>15</v>
      </c>
      <c r="B10" s="116">
        <v>1</v>
      </c>
      <c r="C10" s="117">
        <v>30</v>
      </c>
      <c r="D10" s="115" t="s">
        <v>18</v>
      </c>
      <c r="E10" s="115" t="s">
        <v>17</v>
      </c>
      <c r="F10" s="118">
        <v>15640</v>
      </c>
      <c r="G10" s="118">
        <v>14820</v>
      </c>
      <c r="H10" s="118">
        <v>15153</v>
      </c>
      <c r="I10" s="118">
        <v>17110</v>
      </c>
      <c r="J10" s="118">
        <v>17580</v>
      </c>
      <c r="K10" s="118">
        <v>19896</v>
      </c>
      <c r="L10" s="118">
        <v>22387</v>
      </c>
      <c r="M10" s="118">
        <v>20602</v>
      </c>
      <c r="N10" s="118">
        <v>22230</v>
      </c>
      <c r="O10" s="118">
        <v>21305</v>
      </c>
      <c r="P10" s="118">
        <v>21964</v>
      </c>
      <c r="Q10" s="118">
        <v>20971</v>
      </c>
      <c r="R10" s="119">
        <f t="shared" si="0"/>
        <v>229658</v>
      </c>
    </row>
    <row r="11" spans="1:18" x14ac:dyDescent="0.2">
      <c r="A11" s="115" t="s">
        <v>15</v>
      </c>
      <c r="B11" s="116">
        <v>1</v>
      </c>
      <c r="C11" s="117">
        <v>100</v>
      </c>
      <c r="D11" s="115" t="s">
        <v>18</v>
      </c>
      <c r="E11" s="115" t="s">
        <v>17</v>
      </c>
      <c r="F11" s="118">
        <v>1350</v>
      </c>
      <c r="G11" s="118">
        <v>600</v>
      </c>
      <c r="H11" s="118">
        <v>780</v>
      </c>
      <c r="I11" s="118">
        <v>840</v>
      </c>
      <c r="J11" s="118">
        <v>930</v>
      </c>
      <c r="K11" s="118">
        <v>1260</v>
      </c>
      <c r="L11" s="118">
        <v>1140</v>
      </c>
      <c r="M11" s="118">
        <v>1110</v>
      </c>
      <c r="N11" s="118">
        <v>1050</v>
      </c>
      <c r="O11" s="118">
        <v>1020</v>
      </c>
      <c r="P11" s="118">
        <v>660</v>
      </c>
      <c r="Q11" s="118">
        <v>450</v>
      </c>
      <c r="R11" s="119">
        <f t="shared" si="0"/>
        <v>11190</v>
      </c>
    </row>
    <row r="12" spans="1:18" x14ac:dyDescent="0.2">
      <c r="A12" s="115" t="s">
        <v>15</v>
      </c>
      <c r="B12" s="116">
        <v>1</v>
      </c>
      <c r="C12" s="117">
        <v>30</v>
      </c>
      <c r="D12" s="115" t="s">
        <v>19</v>
      </c>
      <c r="E12" s="115" t="s">
        <v>17</v>
      </c>
      <c r="F12" s="118">
        <v>0</v>
      </c>
      <c r="G12" s="118">
        <v>0</v>
      </c>
      <c r="H12" s="118">
        <v>0</v>
      </c>
      <c r="I12" s="118">
        <v>0</v>
      </c>
      <c r="J12" s="118">
        <v>0</v>
      </c>
      <c r="K12" s="118">
        <v>0</v>
      </c>
      <c r="L12" s="118">
        <v>0</v>
      </c>
      <c r="M12" s="118">
        <v>0</v>
      </c>
      <c r="N12" s="118">
        <v>0</v>
      </c>
      <c r="O12" s="118">
        <v>0</v>
      </c>
      <c r="P12" s="118">
        <v>0</v>
      </c>
      <c r="Q12" s="118">
        <v>0</v>
      </c>
      <c r="R12" s="119">
        <f t="shared" si="0"/>
        <v>0</v>
      </c>
    </row>
    <row r="13" spans="1:18" x14ac:dyDescent="0.2">
      <c r="A13" s="115" t="s">
        <v>15</v>
      </c>
      <c r="B13" s="116">
        <v>1</v>
      </c>
      <c r="C13" s="117">
        <v>30</v>
      </c>
      <c r="D13" s="115" t="s">
        <v>20</v>
      </c>
      <c r="E13" s="115" t="s">
        <v>17</v>
      </c>
      <c r="F13" s="118">
        <v>870</v>
      </c>
      <c r="G13" s="118">
        <v>820</v>
      </c>
      <c r="H13" s="118">
        <v>990</v>
      </c>
      <c r="I13" s="118">
        <v>1530</v>
      </c>
      <c r="J13" s="118">
        <v>960</v>
      </c>
      <c r="K13" s="118">
        <v>780</v>
      </c>
      <c r="L13" s="118">
        <v>840</v>
      </c>
      <c r="M13" s="118">
        <v>1410</v>
      </c>
      <c r="N13" s="118">
        <v>1230</v>
      </c>
      <c r="O13" s="118">
        <v>1801</v>
      </c>
      <c r="P13" s="118">
        <v>1471</v>
      </c>
      <c r="Q13" s="118">
        <v>1430</v>
      </c>
      <c r="R13" s="119">
        <f t="shared" si="0"/>
        <v>14132</v>
      </c>
    </row>
    <row r="14" spans="1:18" x14ac:dyDescent="0.2">
      <c r="A14" s="115" t="s">
        <v>15</v>
      </c>
      <c r="B14" s="116">
        <v>1</v>
      </c>
      <c r="C14" s="117">
        <v>30</v>
      </c>
      <c r="D14" s="115" t="s">
        <v>21</v>
      </c>
      <c r="E14" s="115" t="s">
        <v>17</v>
      </c>
      <c r="F14" s="118">
        <v>0</v>
      </c>
      <c r="G14" s="118">
        <v>0</v>
      </c>
      <c r="H14" s="118">
        <v>0</v>
      </c>
      <c r="I14" s="118">
        <v>0</v>
      </c>
      <c r="J14" s="118">
        <v>0</v>
      </c>
      <c r="K14" s="118">
        <v>0</v>
      </c>
      <c r="L14" s="118">
        <v>0</v>
      </c>
      <c r="M14" s="118">
        <v>0</v>
      </c>
      <c r="N14" s="118">
        <v>0</v>
      </c>
      <c r="O14" s="118">
        <v>0</v>
      </c>
      <c r="P14" s="118">
        <v>0</v>
      </c>
      <c r="Q14" s="118">
        <v>0</v>
      </c>
      <c r="R14" s="119">
        <f t="shared" si="0"/>
        <v>0</v>
      </c>
    </row>
    <row r="15" spans="1:18" x14ac:dyDescent="0.2">
      <c r="A15" s="115" t="s">
        <v>15</v>
      </c>
      <c r="B15" s="116">
        <v>1</v>
      </c>
      <c r="C15" s="117">
        <v>10</v>
      </c>
      <c r="D15" s="115" t="s">
        <v>22</v>
      </c>
      <c r="E15" s="115" t="s">
        <v>17</v>
      </c>
      <c r="F15" s="118">
        <v>0</v>
      </c>
      <c r="G15" s="118">
        <v>0</v>
      </c>
      <c r="H15" s="118">
        <v>0</v>
      </c>
      <c r="I15" s="118">
        <v>0</v>
      </c>
      <c r="J15" s="118">
        <v>0</v>
      </c>
      <c r="K15" s="118">
        <v>0</v>
      </c>
      <c r="L15" s="118">
        <v>0</v>
      </c>
      <c r="M15" s="118">
        <v>0</v>
      </c>
      <c r="N15" s="118">
        <v>0</v>
      </c>
      <c r="O15" s="118">
        <v>0</v>
      </c>
      <c r="P15" s="118">
        <v>510</v>
      </c>
      <c r="Q15" s="118">
        <v>5170</v>
      </c>
      <c r="R15" s="119">
        <f t="shared" si="0"/>
        <v>5680</v>
      </c>
    </row>
    <row r="16" spans="1:18" x14ac:dyDescent="0.2">
      <c r="A16" s="115" t="s">
        <v>15</v>
      </c>
      <c r="B16" s="116">
        <v>1</v>
      </c>
      <c r="C16" s="117">
        <v>30</v>
      </c>
      <c r="D16" s="115" t="s">
        <v>22</v>
      </c>
      <c r="E16" s="115" t="s">
        <v>17</v>
      </c>
      <c r="F16" s="118">
        <v>33885</v>
      </c>
      <c r="G16" s="118">
        <v>31435</v>
      </c>
      <c r="H16" s="118">
        <v>32288</v>
      </c>
      <c r="I16" s="118">
        <v>34155</v>
      </c>
      <c r="J16" s="118">
        <v>31260</v>
      </c>
      <c r="K16" s="118">
        <v>39405</v>
      </c>
      <c r="L16" s="118">
        <v>40159</v>
      </c>
      <c r="M16" s="118">
        <v>39125</v>
      </c>
      <c r="N16" s="118">
        <v>44430</v>
      </c>
      <c r="O16" s="118">
        <v>43191</v>
      </c>
      <c r="P16" s="118">
        <v>37954</v>
      </c>
      <c r="Q16" s="118">
        <v>38620</v>
      </c>
      <c r="R16" s="119">
        <f t="shared" si="0"/>
        <v>445907</v>
      </c>
    </row>
    <row r="17" spans="1:19" x14ac:dyDescent="0.2">
      <c r="A17" s="115" t="s">
        <v>15</v>
      </c>
      <c r="B17" s="116">
        <v>1</v>
      </c>
      <c r="C17" s="117">
        <v>100</v>
      </c>
      <c r="D17" s="115" t="s">
        <v>22</v>
      </c>
      <c r="E17" s="115" t="s">
        <v>17</v>
      </c>
      <c r="F17" s="118">
        <v>6360</v>
      </c>
      <c r="G17" s="118">
        <v>5970</v>
      </c>
      <c r="H17" s="118">
        <v>6530</v>
      </c>
      <c r="I17" s="118">
        <v>8010</v>
      </c>
      <c r="J17" s="118">
        <v>6600</v>
      </c>
      <c r="K17" s="118">
        <v>8280</v>
      </c>
      <c r="L17" s="118">
        <v>8190</v>
      </c>
      <c r="M17" s="118">
        <v>8580</v>
      </c>
      <c r="N17" s="118">
        <v>9780</v>
      </c>
      <c r="O17" s="118">
        <v>8970</v>
      </c>
      <c r="P17" s="118">
        <v>7560</v>
      </c>
      <c r="Q17" s="118">
        <v>3025</v>
      </c>
      <c r="R17" s="119">
        <f t="shared" si="0"/>
        <v>87855</v>
      </c>
    </row>
    <row r="18" spans="1:19" ht="14.25" x14ac:dyDescent="0.2">
      <c r="E18" s="25" t="s">
        <v>38</v>
      </c>
      <c r="F18" s="26">
        <f t="shared" ref="F18:R18" si="1">SUM(F6:F17)</f>
        <v>62275</v>
      </c>
      <c r="G18" s="26">
        <f t="shared" si="1"/>
        <v>57505</v>
      </c>
      <c r="H18" s="26">
        <f t="shared" si="1"/>
        <v>59871</v>
      </c>
      <c r="I18" s="26">
        <f t="shared" si="1"/>
        <v>66235</v>
      </c>
      <c r="J18" s="26">
        <f t="shared" si="1"/>
        <v>61290</v>
      </c>
      <c r="K18" s="26">
        <f t="shared" si="1"/>
        <v>74311</v>
      </c>
      <c r="L18" s="26">
        <f t="shared" si="1"/>
        <v>77726</v>
      </c>
      <c r="M18" s="26">
        <f t="shared" si="1"/>
        <v>75667</v>
      </c>
      <c r="N18" s="26">
        <f t="shared" si="1"/>
        <v>84480</v>
      </c>
      <c r="O18" s="26">
        <f t="shared" si="1"/>
        <v>81477</v>
      </c>
      <c r="P18" s="26">
        <f t="shared" si="1"/>
        <v>73529</v>
      </c>
      <c r="Q18" s="26">
        <f t="shared" si="1"/>
        <v>73676</v>
      </c>
      <c r="R18" s="23">
        <f t="shared" si="1"/>
        <v>848042</v>
      </c>
      <c r="S18" s="24"/>
    </row>
    <row r="20" spans="1:19" x14ac:dyDescent="0.2">
      <c r="A20" s="22"/>
      <c r="B20" s="22"/>
      <c r="C20" s="22"/>
      <c r="D20" s="22"/>
      <c r="E20" s="22"/>
      <c r="F20" s="128" t="s">
        <v>39</v>
      </c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</row>
    <row r="21" spans="1:19" ht="25.5" x14ac:dyDescent="0.2">
      <c r="A21" s="113" t="s">
        <v>2</v>
      </c>
      <c r="B21" s="113" t="s">
        <v>24</v>
      </c>
      <c r="C21" s="113" t="s">
        <v>25</v>
      </c>
      <c r="D21" s="113" t="s">
        <v>4</v>
      </c>
      <c r="E21" s="113" t="s">
        <v>5</v>
      </c>
      <c r="F21" s="114" t="s">
        <v>26</v>
      </c>
      <c r="G21" s="114" t="s">
        <v>27</v>
      </c>
      <c r="H21" s="114" t="s">
        <v>28</v>
      </c>
      <c r="I21" s="114" t="s">
        <v>29</v>
      </c>
      <c r="J21" s="114" t="s">
        <v>30</v>
      </c>
      <c r="K21" s="114" t="s">
        <v>31</v>
      </c>
      <c r="L21" s="114" t="s">
        <v>32</v>
      </c>
      <c r="M21" s="114" t="s">
        <v>33</v>
      </c>
      <c r="N21" s="114" t="s">
        <v>34</v>
      </c>
      <c r="O21" s="114" t="s">
        <v>35</v>
      </c>
      <c r="P21" s="114" t="s">
        <v>36</v>
      </c>
      <c r="Q21" s="114" t="s">
        <v>37</v>
      </c>
      <c r="R21" s="114" t="s">
        <v>8</v>
      </c>
    </row>
    <row r="22" spans="1:19" x14ac:dyDescent="0.2">
      <c r="A22" s="115" t="s">
        <v>15</v>
      </c>
      <c r="B22" s="116">
        <v>1</v>
      </c>
      <c r="C22" s="117">
        <v>10</v>
      </c>
      <c r="D22" s="115" t="s">
        <v>16</v>
      </c>
      <c r="E22" s="115" t="s">
        <v>17</v>
      </c>
      <c r="F22" s="118">
        <v>0</v>
      </c>
      <c r="G22" s="118">
        <v>0</v>
      </c>
      <c r="H22" s="118">
        <v>0</v>
      </c>
      <c r="I22" s="118">
        <v>0</v>
      </c>
      <c r="J22" s="118">
        <v>0</v>
      </c>
      <c r="K22" s="118">
        <v>0</v>
      </c>
      <c r="L22" s="118">
        <v>0</v>
      </c>
      <c r="M22" s="118">
        <v>0</v>
      </c>
      <c r="N22" s="118">
        <v>0</v>
      </c>
      <c r="O22" s="118">
        <v>0</v>
      </c>
      <c r="P22" s="118">
        <v>0</v>
      </c>
      <c r="Q22" s="118">
        <v>0</v>
      </c>
      <c r="R22" s="119">
        <f>SUM(F22:Q22)</f>
        <v>0</v>
      </c>
    </row>
    <row r="23" spans="1:19" x14ac:dyDescent="0.2">
      <c r="A23" s="115" t="s">
        <v>15</v>
      </c>
      <c r="B23" s="116">
        <v>1</v>
      </c>
      <c r="C23" s="117">
        <v>30</v>
      </c>
      <c r="D23" s="115" t="s">
        <v>16</v>
      </c>
      <c r="E23" s="115" t="s">
        <v>17</v>
      </c>
      <c r="F23" s="118">
        <v>2450</v>
      </c>
      <c r="G23" s="118">
        <v>2040</v>
      </c>
      <c r="H23" s="118">
        <v>1930</v>
      </c>
      <c r="I23" s="118">
        <v>1720</v>
      </c>
      <c r="J23" s="118">
        <v>1670</v>
      </c>
      <c r="K23" s="118">
        <v>1680</v>
      </c>
      <c r="L23" s="118">
        <v>1240</v>
      </c>
      <c r="M23" s="118">
        <v>1360</v>
      </c>
      <c r="N23" s="118">
        <v>1260</v>
      </c>
      <c r="O23" s="118">
        <v>2310</v>
      </c>
      <c r="P23" s="118">
        <v>1810</v>
      </c>
      <c r="Q23" s="118">
        <v>1770</v>
      </c>
      <c r="R23" s="119">
        <f t="shared" ref="R23:R33" si="2">SUM(F23:Q23)</f>
        <v>21240</v>
      </c>
    </row>
    <row r="24" spans="1:19" x14ac:dyDescent="0.2">
      <c r="A24" s="115" t="s">
        <v>15</v>
      </c>
      <c r="B24" s="116">
        <v>1</v>
      </c>
      <c r="C24" s="117">
        <v>100</v>
      </c>
      <c r="D24" s="115" t="s">
        <v>16</v>
      </c>
      <c r="E24" s="115" t="s">
        <v>17</v>
      </c>
      <c r="F24" s="118">
        <v>30</v>
      </c>
      <c r="G24" s="118">
        <v>0</v>
      </c>
      <c r="H24" s="118">
        <v>0</v>
      </c>
      <c r="I24" s="118">
        <v>0</v>
      </c>
      <c r="J24" s="118">
        <v>0</v>
      </c>
      <c r="K24" s="118">
        <v>0</v>
      </c>
      <c r="L24" s="118">
        <v>0</v>
      </c>
      <c r="M24" s="118">
        <v>0</v>
      </c>
      <c r="N24" s="118">
        <v>0</v>
      </c>
      <c r="O24" s="118">
        <v>0</v>
      </c>
      <c r="P24" s="118">
        <v>0</v>
      </c>
      <c r="Q24" s="118">
        <v>0</v>
      </c>
      <c r="R24" s="119">
        <f t="shared" si="2"/>
        <v>30</v>
      </c>
    </row>
    <row r="25" spans="1:19" x14ac:dyDescent="0.2">
      <c r="A25" s="115" t="s">
        <v>15</v>
      </c>
      <c r="B25" s="116">
        <v>1</v>
      </c>
      <c r="C25" s="117">
        <v>10</v>
      </c>
      <c r="D25" s="115" t="s">
        <v>18</v>
      </c>
      <c r="E25" s="115" t="s">
        <v>17</v>
      </c>
      <c r="F25" s="118">
        <v>0</v>
      </c>
      <c r="G25" s="118">
        <v>0</v>
      </c>
      <c r="H25" s="118">
        <v>0</v>
      </c>
      <c r="I25" s="118">
        <v>0</v>
      </c>
      <c r="J25" s="118">
        <v>0</v>
      </c>
      <c r="K25" s="118">
        <v>0</v>
      </c>
      <c r="L25" s="118">
        <v>0</v>
      </c>
      <c r="M25" s="118">
        <v>0</v>
      </c>
      <c r="N25" s="118">
        <v>0</v>
      </c>
      <c r="O25" s="118">
        <v>0</v>
      </c>
      <c r="P25" s="118">
        <v>0</v>
      </c>
      <c r="Q25" s="118">
        <v>0</v>
      </c>
      <c r="R25" s="119">
        <f t="shared" si="2"/>
        <v>0</v>
      </c>
    </row>
    <row r="26" spans="1:19" x14ac:dyDescent="0.2">
      <c r="A26" s="115" t="s">
        <v>15</v>
      </c>
      <c r="B26" s="116">
        <v>1</v>
      </c>
      <c r="C26" s="117">
        <v>30</v>
      </c>
      <c r="D26" s="115" t="s">
        <v>18</v>
      </c>
      <c r="E26" s="115" t="s">
        <v>17</v>
      </c>
      <c r="F26" s="118">
        <v>17100</v>
      </c>
      <c r="G26" s="118">
        <v>16200</v>
      </c>
      <c r="H26" s="118">
        <v>14440</v>
      </c>
      <c r="I26" s="118">
        <v>16000</v>
      </c>
      <c r="J26" s="118">
        <v>13510</v>
      </c>
      <c r="K26" s="118">
        <v>17270</v>
      </c>
      <c r="L26" s="118">
        <v>18720</v>
      </c>
      <c r="M26" s="118">
        <v>17320</v>
      </c>
      <c r="N26" s="118">
        <v>17948</v>
      </c>
      <c r="O26" s="118">
        <v>15126</v>
      </c>
      <c r="P26" s="118">
        <v>14758</v>
      </c>
      <c r="Q26" s="118">
        <v>14850</v>
      </c>
      <c r="R26" s="119">
        <f t="shared" si="2"/>
        <v>193242</v>
      </c>
    </row>
    <row r="27" spans="1:19" x14ac:dyDescent="0.2">
      <c r="A27" s="115" t="s">
        <v>15</v>
      </c>
      <c r="B27" s="116">
        <v>1</v>
      </c>
      <c r="C27" s="117">
        <v>100</v>
      </c>
      <c r="D27" s="115" t="s">
        <v>18</v>
      </c>
      <c r="E27" s="115" t="s">
        <v>17</v>
      </c>
      <c r="F27" s="118">
        <v>1210</v>
      </c>
      <c r="G27" s="118">
        <v>1130</v>
      </c>
      <c r="H27" s="118">
        <v>1490</v>
      </c>
      <c r="I27" s="118">
        <v>1590</v>
      </c>
      <c r="J27" s="118">
        <v>1560</v>
      </c>
      <c r="K27" s="118">
        <v>1160</v>
      </c>
      <c r="L27" s="118">
        <v>840</v>
      </c>
      <c r="M27" s="118">
        <v>1160</v>
      </c>
      <c r="N27" s="118">
        <v>990</v>
      </c>
      <c r="O27" s="118">
        <v>1110</v>
      </c>
      <c r="P27" s="118">
        <v>690</v>
      </c>
      <c r="Q27" s="118">
        <v>960</v>
      </c>
      <c r="R27" s="119">
        <f t="shared" si="2"/>
        <v>13890</v>
      </c>
    </row>
    <row r="28" spans="1:19" x14ac:dyDescent="0.2">
      <c r="A28" s="115" t="s">
        <v>15</v>
      </c>
      <c r="B28" s="116">
        <v>1</v>
      </c>
      <c r="C28" s="117">
        <v>30</v>
      </c>
      <c r="D28" s="115" t="s">
        <v>19</v>
      </c>
      <c r="E28" s="115" t="s">
        <v>17</v>
      </c>
      <c r="F28" s="118">
        <v>0</v>
      </c>
      <c r="G28" s="118">
        <v>0</v>
      </c>
      <c r="H28" s="118">
        <v>60</v>
      </c>
      <c r="I28" s="118">
        <v>120</v>
      </c>
      <c r="J28" s="118">
        <v>240</v>
      </c>
      <c r="K28" s="118">
        <v>330</v>
      </c>
      <c r="L28" s="118">
        <v>480</v>
      </c>
      <c r="M28" s="118">
        <v>690</v>
      </c>
      <c r="N28" s="118">
        <v>990</v>
      </c>
      <c r="O28" s="118">
        <v>960</v>
      </c>
      <c r="P28" s="118">
        <v>1080</v>
      </c>
      <c r="Q28" s="118">
        <v>540</v>
      </c>
      <c r="R28" s="119">
        <f t="shared" si="2"/>
        <v>5490</v>
      </c>
    </row>
    <row r="29" spans="1:19" x14ac:dyDescent="0.2">
      <c r="A29" s="115" t="s">
        <v>15</v>
      </c>
      <c r="B29" s="116">
        <v>1</v>
      </c>
      <c r="C29" s="117">
        <v>30</v>
      </c>
      <c r="D29" s="115" t="s">
        <v>20</v>
      </c>
      <c r="E29" s="115" t="s">
        <v>17</v>
      </c>
      <c r="F29" s="118">
        <v>17670</v>
      </c>
      <c r="G29" s="118">
        <v>18290</v>
      </c>
      <c r="H29" s="118">
        <v>17521</v>
      </c>
      <c r="I29" s="118">
        <v>20540</v>
      </c>
      <c r="J29" s="118">
        <v>19660</v>
      </c>
      <c r="K29" s="118">
        <v>23310</v>
      </c>
      <c r="L29" s="118">
        <v>24348</v>
      </c>
      <c r="M29" s="118">
        <v>23528</v>
      </c>
      <c r="N29" s="118">
        <v>26910</v>
      </c>
      <c r="O29" s="118">
        <v>27830</v>
      </c>
      <c r="P29" s="118">
        <v>25140</v>
      </c>
      <c r="Q29" s="118">
        <v>25700</v>
      </c>
      <c r="R29" s="119">
        <f t="shared" si="2"/>
        <v>270447</v>
      </c>
    </row>
    <row r="30" spans="1:19" x14ac:dyDescent="0.2">
      <c r="A30" s="115" t="s">
        <v>15</v>
      </c>
      <c r="B30" s="116">
        <v>1</v>
      </c>
      <c r="C30" s="117">
        <v>30</v>
      </c>
      <c r="D30" s="115" t="s">
        <v>21</v>
      </c>
      <c r="E30" s="115" t="s">
        <v>17</v>
      </c>
      <c r="F30" s="118">
        <v>0</v>
      </c>
      <c r="G30" s="118">
        <v>0</v>
      </c>
      <c r="H30" s="118">
        <v>0</v>
      </c>
      <c r="I30" s="118">
        <v>0</v>
      </c>
      <c r="J30" s="118">
        <v>210</v>
      </c>
      <c r="K30" s="118">
        <v>360</v>
      </c>
      <c r="L30" s="118">
        <v>600</v>
      </c>
      <c r="M30" s="118">
        <v>750</v>
      </c>
      <c r="N30" s="118">
        <v>960</v>
      </c>
      <c r="O30" s="118">
        <v>1230</v>
      </c>
      <c r="P30" s="118">
        <v>1290</v>
      </c>
      <c r="Q30" s="118">
        <v>1320</v>
      </c>
      <c r="R30" s="119">
        <f t="shared" si="2"/>
        <v>6720</v>
      </c>
    </row>
    <row r="31" spans="1:19" x14ac:dyDescent="0.2">
      <c r="A31" s="115" t="s">
        <v>15</v>
      </c>
      <c r="B31" s="116">
        <v>1</v>
      </c>
      <c r="C31" s="117">
        <v>10</v>
      </c>
      <c r="D31" s="115" t="s">
        <v>22</v>
      </c>
      <c r="E31" s="115" t="s">
        <v>17</v>
      </c>
      <c r="F31" s="118">
        <v>0</v>
      </c>
      <c r="G31" s="118">
        <v>0</v>
      </c>
      <c r="H31" s="118">
        <v>0</v>
      </c>
      <c r="I31" s="118">
        <v>0</v>
      </c>
      <c r="J31" s="118">
        <v>0</v>
      </c>
      <c r="K31" s="118">
        <v>0</v>
      </c>
      <c r="L31" s="118">
        <v>0</v>
      </c>
      <c r="M31" s="118">
        <v>0</v>
      </c>
      <c r="N31" s="118">
        <v>0</v>
      </c>
      <c r="O31" s="118">
        <v>0</v>
      </c>
      <c r="P31" s="118">
        <v>0</v>
      </c>
      <c r="Q31" s="118">
        <v>50</v>
      </c>
      <c r="R31" s="119">
        <f t="shared" si="2"/>
        <v>50</v>
      </c>
    </row>
    <row r="32" spans="1:19" x14ac:dyDescent="0.2">
      <c r="A32" s="115" t="s">
        <v>15</v>
      </c>
      <c r="B32" s="116">
        <v>1</v>
      </c>
      <c r="C32" s="117">
        <v>30</v>
      </c>
      <c r="D32" s="115" t="s">
        <v>22</v>
      </c>
      <c r="E32" s="115" t="s">
        <v>17</v>
      </c>
      <c r="F32" s="118">
        <v>51310</v>
      </c>
      <c r="G32" s="118">
        <v>49140</v>
      </c>
      <c r="H32" s="118">
        <v>49550</v>
      </c>
      <c r="I32" s="118">
        <v>52370</v>
      </c>
      <c r="J32" s="118">
        <v>47538</v>
      </c>
      <c r="K32" s="118">
        <v>56140</v>
      </c>
      <c r="L32" s="118">
        <v>55690</v>
      </c>
      <c r="M32" s="118">
        <v>53125</v>
      </c>
      <c r="N32" s="118">
        <v>60583</v>
      </c>
      <c r="O32" s="118">
        <v>56765</v>
      </c>
      <c r="P32" s="118">
        <v>53440</v>
      </c>
      <c r="Q32" s="118">
        <v>56570</v>
      </c>
      <c r="R32" s="119">
        <f t="shared" si="2"/>
        <v>642221</v>
      </c>
    </row>
    <row r="33" spans="1:18" x14ac:dyDescent="0.2">
      <c r="A33" s="115" t="s">
        <v>15</v>
      </c>
      <c r="B33" s="116">
        <v>1</v>
      </c>
      <c r="C33" s="117">
        <v>100</v>
      </c>
      <c r="D33" s="115" t="s">
        <v>22</v>
      </c>
      <c r="E33" s="115" t="s">
        <v>17</v>
      </c>
      <c r="F33" s="118">
        <v>2740</v>
      </c>
      <c r="G33" s="118">
        <v>2300</v>
      </c>
      <c r="H33" s="118">
        <v>3080</v>
      </c>
      <c r="I33" s="118">
        <v>3340</v>
      </c>
      <c r="J33" s="118">
        <v>3690</v>
      </c>
      <c r="K33" s="118">
        <v>4450</v>
      </c>
      <c r="L33" s="118">
        <v>4780</v>
      </c>
      <c r="M33" s="118">
        <v>4090</v>
      </c>
      <c r="N33" s="118">
        <v>5122</v>
      </c>
      <c r="O33" s="118">
        <v>5320</v>
      </c>
      <c r="P33" s="118">
        <v>4930</v>
      </c>
      <c r="Q33" s="118">
        <v>5420</v>
      </c>
      <c r="R33" s="119">
        <f t="shared" si="2"/>
        <v>49262</v>
      </c>
    </row>
    <row r="34" spans="1:18" ht="14.25" x14ac:dyDescent="0.2">
      <c r="E34" s="25" t="s">
        <v>38</v>
      </c>
      <c r="F34" s="26">
        <f t="shared" ref="F34:R34" si="3">SUM(F22:F33)</f>
        <v>92510</v>
      </c>
      <c r="G34" s="26">
        <f t="shared" si="3"/>
        <v>89100</v>
      </c>
      <c r="H34" s="26">
        <f t="shared" si="3"/>
        <v>88071</v>
      </c>
      <c r="I34" s="26">
        <f t="shared" si="3"/>
        <v>95680</v>
      </c>
      <c r="J34" s="26">
        <f t="shared" si="3"/>
        <v>88078</v>
      </c>
      <c r="K34" s="26">
        <f t="shared" si="3"/>
        <v>104700</v>
      </c>
      <c r="L34" s="26">
        <f t="shared" si="3"/>
        <v>106698</v>
      </c>
      <c r="M34" s="26">
        <f t="shared" si="3"/>
        <v>102023</v>
      </c>
      <c r="N34" s="26">
        <f t="shared" si="3"/>
        <v>114763</v>
      </c>
      <c r="O34" s="26">
        <f t="shared" si="3"/>
        <v>110651</v>
      </c>
      <c r="P34" s="26">
        <f t="shared" si="3"/>
        <v>103138</v>
      </c>
      <c r="Q34" s="26">
        <f t="shared" si="3"/>
        <v>107180</v>
      </c>
      <c r="R34" s="23">
        <f t="shared" si="3"/>
        <v>1202592</v>
      </c>
    </row>
    <row r="36" spans="1:18" x14ac:dyDescent="0.2">
      <c r="A36" s="22"/>
      <c r="B36" s="22"/>
      <c r="C36" s="22"/>
      <c r="D36" s="22"/>
      <c r="E36" s="22"/>
      <c r="F36" s="128" t="s">
        <v>40</v>
      </c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</row>
    <row r="37" spans="1:18" ht="25.5" x14ac:dyDescent="0.2">
      <c r="A37" s="113" t="s">
        <v>2</v>
      </c>
      <c r="B37" s="113" t="s">
        <v>24</v>
      </c>
      <c r="C37" s="113" t="s">
        <v>25</v>
      </c>
      <c r="D37" s="113" t="s">
        <v>4</v>
      </c>
      <c r="E37" s="113" t="s">
        <v>5</v>
      </c>
      <c r="F37" s="114" t="s">
        <v>26</v>
      </c>
      <c r="G37" s="114" t="s">
        <v>27</v>
      </c>
      <c r="H37" s="114" t="s">
        <v>28</v>
      </c>
      <c r="I37" s="114" t="s">
        <v>29</v>
      </c>
      <c r="J37" s="114" t="s">
        <v>30</v>
      </c>
      <c r="K37" s="114" t="s">
        <v>31</v>
      </c>
      <c r="L37" s="114" t="s">
        <v>32</v>
      </c>
      <c r="M37" s="114" t="s">
        <v>33</v>
      </c>
      <c r="N37" s="114" t="s">
        <v>34</v>
      </c>
      <c r="O37" s="114" t="s">
        <v>35</v>
      </c>
      <c r="P37" s="114" t="s">
        <v>36</v>
      </c>
      <c r="Q37" s="114" t="s">
        <v>37</v>
      </c>
      <c r="R37" s="114" t="s">
        <v>8</v>
      </c>
    </row>
    <row r="38" spans="1:18" x14ac:dyDescent="0.2">
      <c r="A38" s="115" t="s">
        <v>15</v>
      </c>
      <c r="B38" s="116">
        <v>1</v>
      </c>
      <c r="C38" s="117">
        <v>10</v>
      </c>
      <c r="D38" s="115" t="s">
        <v>16</v>
      </c>
      <c r="E38" s="115" t="s">
        <v>17</v>
      </c>
      <c r="F38" s="118">
        <v>0</v>
      </c>
      <c r="G38" s="118">
        <v>0</v>
      </c>
      <c r="H38" s="118">
        <v>0</v>
      </c>
      <c r="I38" s="118">
        <v>0</v>
      </c>
      <c r="J38" s="118">
        <v>0</v>
      </c>
      <c r="K38" s="118">
        <v>0</v>
      </c>
      <c r="L38" s="118">
        <v>0</v>
      </c>
      <c r="M38" s="118">
        <v>0</v>
      </c>
      <c r="N38" s="118">
        <v>0</v>
      </c>
      <c r="O38" s="118">
        <v>0</v>
      </c>
      <c r="P38" s="118">
        <v>0</v>
      </c>
      <c r="Q38" s="118">
        <v>0</v>
      </c>
      <c r="R38" s="119">
        <f>SUM(F38:Q38)</f>
        <v>0</v>
      </c>
    </row>
    <row r="39" spans="1:18" x14ac:dyDescent="0.2">
      <c r="A39" s="115" t="s">
        <v>15</v>
      </c>
      <c r="B39" s="116">
        <v>1</v>
      </c>
      <c r="C39" s="117">
        <v>30</v>
      </c>
      <c r="D39" s="115" t="s">
        <v>16</v>
      </c>
      <c r="E39" s="115" t="s">
        <v>17</v>
      </c>
      <c r="F39" s="118">
        <v>0</v>
      </c>
      <c r="G39" s="118">
        <v>0</v>
      </c>
      <c r="H39" s="118">
        <v>0</v>
      </c>
      <c r="I39" s="118">
        <v>0</v>
      </c>
      <c r="J39" s="118">
        <v>0</v>
      </c>
      <c r="K39" s="118">
        <v>0</v>
      </c>
      <c r="L39" s="118">
        <v>0</v>
      </c>
      <c r="M39" s="118">
        <v>0</v>
      </c>
      <c r="N39" s="118">
        <v>0</v>
      </c>
      <c r="O39" s="118">
        <v>0</v>
      </c>
      <c r="P39" s="118">
        <v>0</v>
      </c>
      <c r="Q39" s="118">
        <v>0</v>
      </c>
      <c r="R39" s="119">
        <f t="shared" ref="R39:R49" si="4">SUM(F39:Q39)</f>
        <v>0</v>
      </c>
    </row>
    <row r="40" spans="1:18" x14ac:dyDescent="0.2">
      <c r="A40" s="115" t="s">
        <v>15</v>
      </c>
      <c r="B40" s="116">
        <v>1</v>
      </c>
      <c r="C40" s="117">
        <v>100</v>
      </c>
      <c r="D40" s="115" t="s">
        <v>16</v>
      </c>
      <c r="E40" s="115" t="s">
        <v>17</v>
      </c>
      <c r="F40" s="118">
        <v>0</v>
      </c>
      <c r="G40" s="118">
        <v>0</v>
      </c>
      <c r="H40" s="118">
        <v>0</v>
      </c>
      <c r="I40" s="118">
        <v>0</v>
      </c>
      <c r="J40" s="118">
        <v>0</v>
      </c>
      <c r="K40" s="118">
        <v>0</v>
      </c>
      <c r="L40" s="118">
        <v>0</v>
      </c>
      <c r="M40" s="118">
        <v>0</v>
      </c>
      <c r="N40" s="118">
        <v>0</v>
      </c>
      <c r="O40" s="118">
        <v>0</v>
      </c>
      <c r="P40" s="118">
        <v>0</v>
      </c>
      <c r="Q40" s="118">
        <v>0</v>
      </c>
      <c r="R40" s="119">
        <f t="shared" si="4"/>
        <v>0</v>
      </c>
    </row>
    <row r="41" spans="1:18" x14ac:dyDescent="0.2">
      <c r="A41" s="115" t="s">
        <v>15</v>
      </c>
      <c r="B41" s="116">
        <v>1</v>
      </c>
      <c r="C41" s="117">
        <v>10</v>
      </c>
      <c r="D41" s="115" t="s">
        <v>18</v>
      </c>
      <c r="E41" s="115" t="s">
        <v>17</v>
      </c>
      <c r="F41" s="118">
        <v>0</v>
      </c>
      <c r="G41" s="118">
        <v>0</v>
      </c>
      <c r="H41" s="118">
        <v>0</v>
      </c>
      <c r="I41" s="118">
        <v>0</v>
      </c>
      <c r="J41" s="118">
        <v>0</v>
      </c>
      <c r="K41" s="118">
        <v>0</v>
      </c>
      <c r="L41" s="118">
        <v>0</v>
      </c>
      <c r="M41" s="118">
        <v>0</v>
      </c>
      <c r="N41" s="118">
        <v>0</v>
      </c>
      <c r="O41" s="118">
        <v>0</v>
      </c>
      <c r="P41" s="118">
        <v>0</v>
      </c>
      <c r="Q41" s="118">
        <v>0</v>
      </c>
      <c r="R41" s="119">
        <f t="shared" si="4"/>
        <v>0</v>
      </c>
    </row>
    <row r="42" spans="1:18" x14ac:dyDescent="0.2">
      <c r="A42" s="115" t="s">
        <v>15</v>
      </c>
      <c r="B42" s="116">
        <v>1</v>
      </c>
      <c r="C42" s="117">
        <v>30</v>
      </c>
      <c r="D42" s="115" t="s">
        <v>18</v>
      </c>
      <c r="E42" s="115" t="s">
        <v>17</v>
      </c>
      <c r="F42" s="118">
        <v>0</v>
      </c>
      <c r="G42" s="118">
        <v>0</v>
      </c>
      <c r="H42" s="118">
        <v>0</v>
      </c>
      <c r="I42" s="118">
        <v>0</v>
      </c>
      <c r="J42" s="118">
        <v>0</v>
      </c>
      <c r="K42" s="118">
        <v>0</v>
      </c>
      <c r="L42" s="118">
        <v>0</v>
      </c>
      <c r="M42" s="118">
        <v>0</v>
      </c>
      <c r="N42" s="118">
        <v>0</v>
      </c>
      <c r="O42" s="118">
        <v>0</v>
      </c>
      <c r="P42" s="118">
        <v>0</v>
      </c>
      <c r="Q42" s="118">
        <v>0</v>
      </c>
      <c r="R42" s="119">
        <f t="shared" si="4"/>
        <v>0</v>
      </c>
    </row>
    <row r="43" spans="1:18" x14ac:dyDescent="0.2">
      <c r="A43" s="115" t="s">
        <v>15</v>
      </c>
      <c r="B43" s="116">
        <v>1</v>
      </c>
      <c r="C43" s="117">
        <v>100</v>
      </c>
      <c r="D43" s="115" t="s">
        <v>18</v>
      </c>
      <c r="E43" s="115" t="s">
        <v>17</v>
      </c>
      <c r="F43" s="118">
        <v>0</v>
      </c>
      <c r="G43" s="118">
        <v>0</v>
      </c>
      <c r="H43" s="118">
        <v>0</v>
      </c>
      <c r="I43" s="118">
        <v>0</v>
      </c>
      <c r="J43" s="118">
        <v>0</v>
      </c>
      <c r="K43" s="118">
        <v>0</v>
      </c>
      <c r="L43" s="118">
        <v>0</v>
      </c>
      <c r="M43" s="118">
        <v>0</v>
      </c>
      <c r="N43" s="118">
        <v>0</v>
      </c>
      <c r="O43" s="118">
        <v>0</v>
      </c>
      <c r="P43" s="118">
        <v>0</v>
      </c>
      <c r="Q43" s="118">
        <v>0</v>
      </c>
      <c r="R43" s="119">
        <f t="shared" si="4"/>
        <v>0</v>
      </c>
    </row>
    <row r="44" spans="1:18" x14ac:dyDescent="0.2">
      <c r="A44" s="115" t="s">
        <v>15</v>
      </c>
      <c r="B44" s="116">
        <v>1</v>
      </c>
      <c r="C44" s="117">
        <v>30</v>
      </c>
      <c r="D44" s="115" t="s">
        <v>19</v>
      </c>
      <c r="E44" s="115" t="s">
        <v>17</v>
      </c>
      <c r="F44" s="118">
        <v>0</v>
      </c>
      <c r="G44" s="118">
        <v>0</v>
      </c>
      <c r="H44" s="118">
        <v>0</v>
      </c>
      <c r="I44" s="118">
        <v>0</v>
      </c>
      <c r="J44" s="118">
        <v>0</v>
      </c>
      <c r="K44" s="118">
        <v>0</v>
      </c>
      <c r="L44" s="118">
        <v>0</v>
      </c>
      <c r="M44" s="118">
        <v>0</v>
      </c>
      <c r="N44" s="118">
        <v>0</v>
      </c>
      <c r="O44" s="118">
        <v>0</v>
      </c>
      <c r="P44" s="118">
        <v>0</v>
      </c>
      <c r="Q44" s="118">
        <v>0</v>
      </c>
      <c r="R44" s="119">
        <f t="shared" si="4"/>
        <v>0</v>
      </c>
    </row>
    <row r="45" spans="1:18" x14ac:dyDescent="0.2">
      <c r="A45" s="115" t="s">
        <v>15</v>
      </c>
      <c r="B45" s="116">
        <v>1</v>
      </c>
      <c r="C45" s="117">
        <v>30</v>
      </c>
      <c r="D45" s="115" t="s">
        <v>20</v>
      </c>
      <c r="E45" s="115" t="s">
        <v>17</v>
      </c>
      <c r="F45" s="118">
        <v>0</v>
      </c>
      <c r="G45" s="118">
        <v>0</v>
      </c>
      <c r="H45" s="118">
        <v>0</v>
      </c>
      <c r="I45" s="118">
        <v>0</v>
      </c>
      <c r="J45" s="118">
        <v>0</v>
      </c>
      <c r="K45" s="118">
        <v>0</v>
      </c>
      <c r="L45" s="118">
        <v>0</v>
      </c>
      <c r="M45" s="118">
        <v>0</v>
      </c>
      <c r="N45" s="118">
        <v>0</v>
      </c>
      <c r="O45" s="118">
        <v>0</v>
      </c>
      <c r="P45" s="118">
        <v>0</v>
      </c>
      <c r="Q45" s="118">
        <v>0</v>
      </c>
      <c r="R45" s="119">
        <f t="shared" si="4"/>
        <v>0</v>
      </c>
    </row>
    <row r="46" spans="1:18" x14ac:dyDescent="0.2">
      <c r="A46" s="115" t="s">
        <v>15</v>
      </c>
      <c r="B46" s="116">
        <v>1</v>
      </c>
      <c r="C46" s="117">
        <v>30</v>
      </c>
      <c r="D46" s="115" t="s">
        <v>21</v>
      </c>
      <c r="E46" s="115" t="s">
        <v>17</v>
      </c>
      <c r="F46" s="118">
        <v>0</v>
      </c>
      <c r="G46" s="118">
        <v>0</v>
      </c>
      <c r="H46" s="118">
        <v>0</v>
      </c>
      <c r="I46" s="118">
        <v>0</v>
      </c>
      <c r="J46" s="118">
        <v>0</v>
      </c>
      <c r="K46" s="118">
        <v>0</v>
      </c>
      <c r="L46" s="118">
        <v>0</v>
      </c>
      <c r="M46" s="118">
        <v>0</v>
      </c>
      <c r="N46" s="118">
        <v>0</v>
      </c>
      <c r="O46" s="118">
        <v>0</v>
      </c>
      <c r="P46" s="118">
        <v>0</v>
      </c>
      <c r="Q46" s="118">
        <v>0</v>
      </c>
      <c r="R46" s="119">
        <f t="shared" si="4"/>
        <v>0</v>
      </c>
    </row>
    <row r="47" spans="1:18" x14ac:dyDescent="0.2">
      <c r="A47" s="115" t="s">
        <v>15</v>
      </c>
      <c r="B47" s="116">
        <v>1</v>
      </c>
      <c r="C47" s="117">
        <v>10</v>
      </c>
      <c r="D47" s="115" t="s">
        <v>22</v>
      </c>
      <c r="E47" s="115" t="s">
        <v>17</v>
      </c>
      <c r="F47" s="118">
        <v>0</v>
      </c>
      <c r="G47" s="118">
        <v>0</v>
      </c>
      <c r="H47" s="118">
        <v>0</v>
      </c>
      <c r="I47" s="118">
        <v>0</v>
      </c>
      <c r="J47" s="118">
        <v>0</v>
      </c>
      <c r="K47" s="118">
        <v>0</v>
      </c>
      <c r="L47" s="118">
        <v>0</v>
      </c>
      <c r="M47" s="118">
        <v>0</v>
      </c>
      <c r="N47" s="118">
        <v>0</v>
      </c>
      <c r="O47" s="118">
        <v>0</v>
      </c>
      <c r="P47" s="118">
        <v>0</v>
      </c>
      <c r="Q47" s="118">
        <v>0</v>
      </c>
      <c r="R47" s="119">
        <f t="shared" si="4"/>
        <v>0</v>
      </c>
    </row>
    <row r="48" spans="1:18" x14ac:dyDescent="0.2">
      <c r="A48" s="115" t="s">
        <v>15</v>
      </c>
      <c r="B48" s="116">
        <v>1</v>
      </c>
      <c r="C48" s="117">
        <v>30</v>
      </c>
      <c r="D48" s="115" t="s">
        <v>22</v>
      </c>
      <c r="E48" s="115" t="s">
        <v>17</v>
      </c>
      <c r="F48" s="118">
        <v>0</v>
      </c>
      <c r="G48" s="118">
        <v>0</v>
      </c>
      <c r="H48" s="118">
        <v>0</v>
      </c>
      <c r="I48" s="118">
        <v>0</v>
      </c>
      <c r="J48" s="118">
        <v>0</v>
      </c>
      <c r="K48" s="118">
        <v>0</v>
      </c>
      <c r="L48" s="118">
        <v>0</v>
      </c>
      <c r="M48" s="118">
        <v>0</v>
      </c>
      <c r="N48" s="118">
        <v>0</v>
      </c>
      <c r="O48" s="118">
        <v>0</v>
      </c>
      <c r="P48" s="118">
        <v>0</v>
      </c>
      <c r="Q48" s="118">
        <v>0</v>
      </c>
      <c r="R48" s="119">
        <f t="shared" si="4"/>
        <v>0</v>
      </c>
    </row>
    <row r="49" spans="1:18" x14ac:dyDescent="0.2">
      <c r="A49" s="115" t="s">
        <v>15</v>
      </c>
      <c r="B49" s="116">
        <v>1</v>
      </c>
      <c r="C49" s="117">
        <v>100</v>
      </c>
      <c r="D49" s="115" t="s">
        <v>22</v>
      </c>
      <c r="E49" s="115" t="s">
        <v>17</v>
      </c>
      <c r="F49" s="118">
        <v>0</v>
      </c>
      <c r="G49" s="118">
        <v>0</v>
      </c>
      <c r="H49" s="118">
        <v>0</v>
      </c>
      <c r="I49" s="118">
        <v>0</v>
      </c>
      <c r="J49" s="118">
        <v>0</v>
      </c>
      <c r="K49" s="118">
        <v>0</v>
      </c>
      <c r="L49" s="118">
        <v>0</v>
      </c>
      <c r="M49" s="118">
        <v>0</v>
      </c>
      <c r="N49" s="118">
        <v>0</v>
      </c>
      <c r="O49" s="118">
        <v>0</v>
      </c>
      <c r="P49" s="118">
        <v>0</v>
      </c>
      <c r="Q49" s="118">
        <v>0</v>
      </c>
      <c r="R49" s="119">
        <f t="shared" si="4"/>
        <v>0</v>
      </c>
    </row>
    <row r="50" spans="1:18" ht="14.25" x14ac:dyDescent="0.2">
      <c r="E50" s="25" t="s">
        <v>38</v>
      </c>
      <c r="F50" s="26">
        <f t="shared" ref="F50:R50" si="5">SUM(F38:F49)</f>
        <v>0</v>
      </c>
      <c r="G50" s="26">
        <f t="shared" si="5"/>
        <v>0</v>
      </c>
      <c r="H50" s="26">
        <f t="shared" si="5"/>
        <v>0</v>
      </c>
      <c r="I50" s="26">
        <f t="shared" si="5"/>
        <v>0</v>
      </c>
      <c r="J50" s="26">
        <f t="shared" si="5"/>
        <v>0</v>
      </c>
      <c r="K50" s="26">
        <f t="shared" si="5"/>
        <v>0</v>
      </c>
      <c r="L50" s="26">
        <f t="shared" si="5"/>
        <v>0</v>
      </c>
      <c r="M50" s="26">
        <f t="shared" si="5"/>
        <v>0</v>
      </c>
      <c r="N50" s="26">
        <f t="shared" si="5"/>
        <v>0</v>
      </c>
      <c r="O50" s="26">
        <f t="shared" si="5"/>
        <v>0</v>
      </c>
      <c r="P50" s="26">
        <f t="shared" si="5"/>
        <v>0</v>
      </c>
      <c r="Q50" s="26">
        <f t="shared" si="5"/>
        <v>0</v>
      </c>
      <c r="R50" s="23">
        <f t="shared" si="5"/>
        <v>0</v>
      </c>
    </row>
    <row r="52" spans="1:18" x14ac:dyDescent="0.2">
      <c r="A52" s="22"/>
      <c r="B52" s="22"/>
      <c r="C52" s="22"/>
      <c r="D52" s="22"/>
      <c r="E52" s="22"/>
      <c r="F52" s="128" t="s">
        <v>41</v>
      </c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</row>
    <row r="53" spans="1:18" ht="25.5" x14ac:dyDescent="0.2">
      <c r="A53" s="113" t="s">
        <v>2</v>
      </c>
      <c r="B53" s="113" t="s">
        <v>24</v>
      </c>
      <c r="C53" s="113" t="s">
        <v>25</v>
      </c>
      <c r="D53" s="113" t="s">
        <v>4</v>
      </c>
      <c r="E53" s="113" t="s">
        <v>5</v>
      </c>
      <c r="F53" s="114" t="s">
        <v>26</v>
      </c>
      <c r="G53" s="114" t="s">
        <v>27</v>
      </c>
      <c r="H53" s="114" t="s">
        <v>28</v>
      </c>
      <c r="I53" s="114" t="s">
        <v>29</v>
      </c>
      <c r="J53" s="114" t="s">
        <v>30</v>
      </c>
      <c r="K53" s="114" t="s">
        <v>31</v>
      </c>
      <c r="L53" s="114" t="s">
        <v>32</v>
      </c>
      <c r="M53" s="114" t="s">
        <v>33</v>
      </c>
      <c r="N53" s="114" t="s">
        <v>34</v>
      </c>
      <c r="O53" s="114" t="s">
        <v>35</v>
      </c>
      <c r="P53" s="114" t="s">
        <v>36</v>
      </c>
      <c r="Q53" s="114" t="s">
        <v>37</v>
      </c>
      <c r="R53" s="114" t="s">
        <v>8</v>
      </c>
    </row>
    <row r="54" spans="1:18" x14ac:dyDescent="0.2">
      <c r="A54" s="115" t="s">
        <v>15</v>
      </c>
      <c r="B54" s="116">
        <v>1</v>
      </c>
      <c r="C54" s="117">
        <v>10</v>
      </c>
      <c r="D54" s="115" t="s">
        <v>16</v>
      </c>
      <c r="E54" s="115" t="s">
        <v>17</v>
      </c>
      <c r="F54" s="118">
        <f t="shared" ref="F54:Q54" si="6">F6+F22+F38</f>
        <v>0</v>
      </c>
      <c r="G54" s="118">
        <f t="shared" si="6"/>
        <v>0</v>
      </c>
      <c r="H54" s="118">
        <f t="shared" si="6"/>
        <v>0</v>
      </c>
      <c r="I54" s="118">
        <f t="shared" si="6"/>
        <v>0</v>
      </c>
      <c r="J54" s="118">
        <f t="shared" si="6"/>
        <v>0</v>
      </c>
      <c r="K54" s="118">
        <f t="shared" si="6"/>
        <v>0</v>
      </c>
      <c r="L54" s="118">
        <f t="shared" si="6"/>
        <v>0</v>
      </c>
      <c r="M54" s="118">
        <f t="shared" si="6"/>
        <v>0</v>
      </c>
      <c r="N54" s="118">
        <f t="shared" si="6"/>
        <v>0</v>
      </c>
      <c r="O54" s="118">
        <f t="shared" si="6"/>
        <v>0</v>
      </c>
      <c r="P54" s="118">
        <f t="shared" si="6"/>
        <v>60</v>
      </c>
      <c r="Q54" s="118">
        <f t="shared" si="6"/>
        <v>300</v>
      </c>
      <c r="R54" s="119">
        <f>SUM(F54:Q54)</f>
        <v>360</v>
      </c>
    </row>
    <row r="55" spans="1:18" x14ac:dyDescent="0.2">
      <c r="A55" s="115" t="s">
        <v>15</v>
      </c>
      <c r="B55" s="116">
        <v>1</v>
      </c>
      <c r="C55" s="117">
        <v>30</v>
      </c>
      <c r="D55" s="115" t="s">
        <v>16</v>
      </c>
      <c r="E55" s="115" t="s">
        <v>17</v>
      </c>
      <c r="F55" s="118">
        <f t="shared" ref="F55:Q55" si="7">F7+F23+F39</f>
        <v>4700</v>
      </c>
      <c r="G55" s="118">
        <f t="shared" si="7"/>
        <v>4400</v>
      </c>
      <c r="H55" s="118">
        <f t="shared" si="7"/>
        <v>4080</v>
      </c>
      <c r="I55" s="118">
        <f t="shared" si="7"/>
        <v>4300</v>
      </c>
      <c r="J55" s="118">
        <f t="shared" si="7"/>
        <v>3830</v>
      </c>
      <c r="K55" s="118">
        <f t="shared" si="7"/>
        <v>4210</v>
      </c>
      <c r="L55" s="118">
        <f t="shared" si="7"/>
        <v>4210</v>
      </c>
      <c r="M55" s="118">
        <f t="shared" si="7"/>
        <v>4480</v>
      </c>
      <c r="N55" s="118">
        <f t="shared" si="7"/>
        <v>4440</v>
      </c>
      <c r="O55" s="118">
        <f t="shared" si="7"/>
        <v>5190</v>
      </c>
      <c r="P55" s="118">
        <f t="shared" si="7"/>
        <v>3960</v>
      </c>
      <c r="Q55" s="118">
        <f t="shared" si="7"/>
        <v>4410</v>
      </c>
      <c r="R55" s="119">
        <f t="shared" ref="R55:R65" si="8">SUM(F55:Q55)</f>
        <v>52210</v>
      </c>
    </row>
    <row r="56" spans="1:18" x14ac:dyDescent="0.2">
      <c r="A56" s="115" t="s">
        <v>15</v>
      </c>
      <c r="B56" s="116">
        <v>1</v>
      </c>
      <c r="C56" s="117">
        <v>100</v>
      </c>
      <c r="D56" s="115" t="s">
        <v>16</v>
      </c>
      <c r="E56" s="115" t="s">
        <v>17</v>
      </c>
      <c r="F56" s="118">
        <f t="shared" ref="F56:Q56" si="9">F8+F24+F40</f>
        <v>1950</v>
      </c>
      <c r="G56" s="118">
        <f t="shared" si="9"/>
        <v>1500</v>
      </c>
      <c r="H56" s="118">
        <f t="shared" si="9"/>
        <v>1980</v>
      </c>
      <c r="I56" s="118">
        <f t="shared" si="9"/>
        <v>2010</v>
      </c>
      <c r="J56" s="118">
        <f t="shared" si="9"/>
        <v>1800</v>
      </c>
      <c r="K56" s="118">
        <f t="shared" si="9"/>
        <v>2160</v>
      </c>
      <c r="L56" s="118">
        <f t="shared" si="9"/>
        <v>2040</v>
      </c>
      <c r="M56" s="118">
        <f t="shared" si="9"/>
        <v>1720</v>
      </c>
      <c r="N56" s="118">
        <f t="shared" si="9"/>
        <v>2580</v>
      </c>
      <c r="O56" s="118">
        <f t="shared" si="9"/>
        <v>2310</v>
      </c>
      <c r="P56" s="118">
        <f t="shared" si="9"/>
        <v>1140</v>
      </c>
      <c r="Q56" s="118">
        <f t="shared" si="9"/>
        <v>530</v>
      </c>
      <c r="R56" s="119">
        <f t="shared" si="8"/>
        <v>21720</v>
      </c>
    </row>
    <row r="57" spans="1:18" x14ac:dyDescent="0.2">
      <c r="A57" s="115" t="s">
        <v>15</v>
      </c>
      <c r="B57" s="116">
        <v>1</v>
      </c>
      <c r="C57" s="117">
        <v>10</v>
      </c>
      <c r="D57" s="115" t="s">
        <v>18</v>
      </c>
      <c r="E57" s="115" t="s">
        <v>17</v>
      </c>
      <c r="F57" s="118">
        <f t="shared" ref="F57:Q57" si="10">F9+F25+F41</f>
        <v>0</v>
      </c>
      <c r="G57" s="118">
        <f t="shared" si="10"/>
        <v>0</v>
      </c>
      <c r="H57" s="118">
        <f t="shared" si="10"/>
        <v>0</v>
      </c>
      <c r="I57" s="118">
        <f t="shared" si="10"/>
        <v>0</v>
      </c>
      <c r="J57" s="118">
        <f t="shared" si="10"/>
        <v>0</v>
      </c>
      <c r="K57" s="118">
        <f t="shared" si="10"/>
        <v>0</v>
      </c>
      <c r="L57" s="118">
        <f t="shared" si="10"/>
        <v>0</v>
      </c>
      <c r="M57" s="118">
        <f t="shared" si="10"/>
        <v>0</v>
      </c>
      <c r="N57" s="118">
        <f t="shared" si="10"/>
        <v>0</v>
      </c>
      <c r="O57" s="118">
        <f t="shared" si="10"/>
        <v>0</v>
      </c>
      <c r="P57" s="118">
        <f t="shared" si="10"/>
        <v>60</v>
      </c>
      <c r="Q57" s="118">
        <f t="shared" si="10"/>
        <v>540</v>
      </c>
      <c r="R57" s="119">
        <f t="shared" si="8"/>
        <v>600</v>
      </c>
    </row>
    <row r="58" spans="1:18" x14ac:dyDescent="0.2">
      <c r="A58" s="115" t="s">
        <v>15</v>
      </c>
      <c r="B58" s="116">
        <v>1</v>
      </c>
      <c r="C58" s="117">
        <v>30</v>
      </c>
      <c r="D58" s="115" t="s">
        <v>18</v>
      </c>
      <c r="E58" s="115" t="s">
        <v>17</v>
      </c>
      <c r="F58" s="118">
        <f t="shared" ref="F58:Q58" si="11">F10+F26+F42</f>
        <v>32740</v>
      </c>
      <c r="G58" s="118">
        <f t="shared" si="11"/>
        <v>31020</v>
      </c>
      <c r="H58" s="118">
        <f t="shared" si="11"/>
        <v>29593</v>
      </c>
      <c r="I58" s="118">
        <f t="shared" si="11"/>
        <v>33110</v>
      </c>
      <c r="J58" s="118">
        <f t="shared" si="11"/>
        <v>31090</v>
      </c>
      <c r="K58" s="118">
        <f t="shared" si="11"/>
        <v>37166</v>
      </c>
      <c r="L58" s="118">
        <f t="shared" si="11"/>
        <v>41107</v>
      </c>
      <c r="M58" s="118">
        <f t="shared" si="11"/>
        <v>37922</v>
      </c>
      <c r="N58" s="118">
        <f t="shared" si="11"/>
        <v>40178</v>
      </c>
      <c r="O58" s="118">
        <f t="shared" si="11"/>
        <v>36431</v>
      </c>
      <c r="P58" s="118">
        <f t="shared" si="11"/>
        <v>36722</v>
      </c>
      <c r="Q58" s="118">
        <f t="shared" si="11"/>
        <v>35821</v>
      </c>
      <c r="R58" s="119">
        <f t="shared" si="8"/>
        <v>422900</v>
      </c>
    </row>
    <row r="59" spans="1:18" x14ac:dyDescent="0.2">
      <c r="A59" s="115" t="s">
        <v>15</v>
      </c>
      <c r="B59" s="116">
        <v>1</v>
      </c>
      <c r="C59" s="117">
        <v>100</v>
      </c>
      <c r="D59" s="115" t="s">
        <v>18</v>
      </c>
      <c r="E59" s="115" t="s">
        <v>17</v>
      </c>
      <c r="F59" s="118">
        <f t="shared" ref="F59:Q59" si="12">F11+F27+F43</f>
        <v>2560</v>
      </c>
      <c r="G59" s="118">
        <f t="shared" si="12"/>
        <v>1730</v>
      </c>
      <c r="H59" s="118">
        <f t="shared" si="12"/>
        <v>2270</v>
      </c>
      <c r="I59" s="118">
        <f t="shared" si="12"/>
        <v>2430</v>
      </c>
      <c r="J59" s="118">
        <f t="shared" si="12"/>
        <v>2490</v>
      </c>
      <c r="K59" s="118">
        <f t="shared" si="12"/>
        <v>2420</v>
      </c>
      <c r="L59" s="118">
        <f t="shared" si="12"/>
        <v>1980</v>
      </c>
      <c r="M59" s="118">
        <f t="shared" si="12"/>
        <v>2270</v>
      </c>
      <c r="N59" s="118">
        <f t="shared" si="12"/>
        <v>2040</v>
      </c>
      <c r="O59" s="118">
        <f t="shared" si="12"/>
        <v>2130</v>
      </c>
      <c r="P59" s="118">
        <f t="shared" si="12"/>
        <v>1350</v>
      </c>
      <c r="Q59" s="118">
        <f t="shared" si="12"/>
        <v>1410</v>
      </c>
      <c r="R59" s="119">
        <f t="shared" si="8"/>
        <v>25080</v>
      </c>
    </row>
    <row r="60" spans="1:18" x14ac:dyDescent="0.2">
      <c r="A60" s="115" t="s">
        <v>15</v>
      </c>
      <c r="B60" s="116">
        <v>1</v>
      </c>
      <c r="C60" s="117">
        <v>30</v>
      </c>
      <c r="D60" s="115" t="s">
        <v>19</v>
      </c>
      <c r="E60" s="115" t="s">
        <v>17</v>
      </c>
      <c r="F60" s="118">
        <f t="shared" ref="F60:Q60" si="13">F12+F28+F44</f>
        <v>0</v>
      </c>
      <c r="G60" s="118">
        <f t="shared" si="13"/>
        <v>0</v>
      </c>
      <c r="H60" s="118">
        <f t="shared" si="13"/>
        <v>60</v>
      </c>
      <c r="I60" s="118">
        <f t="shared" si="13"/>
        <v>120</v>
      </c>
      <c r="J60" s="118">
        <f t="shared" si="13"/>
        <v>240</v>
      </c>
      <c r="K60" s="118">
        <f t="shared" si="13"/>
        <v>330</v>
      </c>
      <c r="L60" s="118">
        <f t="shared" si="13"/>
        <v>480</v>
      </c>
      <c r="M60" s="118">
        <f t="shared" si="13"/>
        <v>690</v>
      </c>
      <c r="N60" s="118">
        <f t="shared" si="13"/>
        <v>990</v>
      </c>
      <c r="O60" s="118">
        <f t="shared" si="13"/>
        <v>960</v>
      </c>
      <c r="P60" s="118">
        <f t="shared" si="13"/>
        <v>1080</v>
      </c>
      <c r="Q60" s="118">
        <f t="shared" si="13"/>
        <v>540</v>
      </c>
      <c r="R60" s="119">
        <f t="shared" si="8"/>
        <v>5490</v>
      </c>
    </row>
    <row r="61" spans="1:18" x14ac:dyDescent="0.2">
      <c r="A61" s="115" t="s">
        <v>15</v>
      </c>
      <c r="B61" s="116">
        <v>1</v>
      </c>
      <c r="C61" s="117">
        <v>30</v>
      </c>
      <c r="D61" s="115" t="s">
        <v>20</v>
      </c>
      <c r="E61" s="115" t="s">
        <v>17</v>
      </c>
      <c r="F61" s="118">
        <f t="shared" ref="F61:Q61" si="14">F13+F29+F45</f>
        <v>18540</v>
      </c>
      <c r="G61" s="118">
        <f t="shared" si="14"/>
        <v>19110</v>
      </c>
      <c r="H61" s="118">
        <f t="shared" si="14"/>
        <v>18511</v>
      </c>
      <c r="I61" s="118">
        <f t="shared" si="14"/>
        <v>22070</v>
      </c>
      <c r="J61" s="118">
        <f t="shared" si="14"/>
        <v>20620</v>
      </c>
      <c r="K61" s="118">
        <f t="shared" si="14"/>
        <v>24090</v>
      </c>
      <c r="L61" s="118">
        <f t="shared" si="14"/>
        <v>25188</v>
      </c>
      <c r="M61" s="118">
        <f t="shared" si="14"/>
        <v>24938</v>
      </c>
      <c r="N61" s="118">
        <f t="shared" si="14"/>
        <v>28140</v>
      </c>
      <c r="O61" s="118">
        <f t="shared" si="14"/>
        <v>29631</v>
      </c>
      <c r="P61" s="118">
        <f t="shared" si="14"/>
        <v>26611</v>
      </c>
      <c r="Q61" s="118">
        <f t="shared" si="14"/>
        <v>27130</v>
      </c>
      <c r="R61" s="119">
        <f t="shared" si="8"/>
        <v>284579</v>
      </c>
    </row>
    <row r="62" spans="1:18" x14ac:dyDescent="0.2">
      <c r="A62" s="115" t="s">
        <v>15</v>
      </c>
      <c r="B62" s="116">
        <v>1</v>
      </c>
      <c r="C62" s="117">
        <v>30</v>
      </c>
      <c r="D62" s="115" t="s">
        <v>21</v>
      </c>
      <c r="E62" s="115" t="s">
        <v>17</v>
      </c>
      <c r="F62" s="118">
        <f t="shared" ref="F62:Q62" si="15">F14+F30+F46</f>
        <v>0</v>
      </c>
      <c r="G62" s="118">
        <f t="shared" si="15"/>
        <v>0</v>
      </c>
      <c r="H62" s="118">
        <f t="shared" si="15"/>
        <v>0</v>
      </c>
      <c r="I62" s="118">
        <f t="shared" si="15"/>
        <v>0</v>
      </c>
      <c r="J62" s="118">
        <f t="shared" si="15"/>
        <v>210</v>
      </c>
      <c r="K62" s="118">
        <f t="shared" si="15"/>
        <v>360</v>
      </c>
      <c r="L62" s="118">
        <f t="shared" si="15"/>
        <v>600</v>
      </c>
      <c r="M62" s="118">
        <f t="shared" si="15"/>
        <v>750</v>
      </c>
      <c r="N62" s="118">
        <f t="shared" si="15"/>
        <v>960</v>
      </c>
      <c r="O62" s="118">
        <f t="shared" si="15"/>
        <v>1230</v>
      </c>
      <c r="P62" s="118">
        <f t="shared" si="15"/>
        <v>1290</v>
      </c>
      <c r="Q62" s="118">
        <f t="shared" si="15"/>
        <v>1320</v>
      </c>
      <c r="R62" s="119">
        <f t="shared" si="8"/>
        <v>6720</v>
      </c>
    </row>
    <row r="63" spans="1:18" x14ac:dyDescent="0.2">
      <c r="A63" s="115" t="s">
        <v>15</v>
      </c>
      <c r="B63" s="116">
        <v>1</v>
      </c>
      <c r="C63" s="117">
        <v>10</v>
      </c>
      <c r="D63" s="115" t="s">
        <v>22</v>
      </c>
      <c r="E63" s="115" t="s">
        <v>17</v>
      </c>
      <c r="F63" s="118">
        <f t="shared" ref="F63:Q63" si="16">F15+F31+F47</f>
        <v>0</v>
      </c>
      <c r="G63" s="118">
        <f t="shared" si="16"/>
        <v>0</v>
      </c>
      <c r="H63" s="118">
        <f t="shared" si="16"/>
        <v>0</v>
      </c>
      <c r="I63" s="118">
        <f t="shared" si="16"/>
        <v>0</v>
      </c>
      <c r="J63" s="118">
        <f t="shared" si="16"/>
        <v>0</v>
      </c>
      <c r="K63" s="118">
        <f t="shared" si="16"/>
        <v>0</v>
      </c>
      <c r="L63" s="118">
        <f t="shared" si="16"/>
        <v>0</v>
      </c>
      <c r="M63" s="118">
        <f t="shared" si="16"/>
        <v>0</v>
      </c>
      <c r="N63" s="118">
        <f t="shared" si="16"/>
        <v>0</v>
      </c>
      <c r="O63" s="118">
        <f t="shared" si="16"/>
        <v>0</v>
      </c>
      <c r="P63" s="118">
        <f t="shared" si="16"/>
        <v>510</v>
      </c>
      <c r="Q63" s="118">
        <f t="shared" si="16"/>
        <v>5220</v>
      </c>
      <c r="R63" s="119">
        <f t="shared" si="8"/>
        <v>5730</v>
      </c>
    </row>
    <row r="64" spans="1:18" x14ac:dyDescent="0.2">
      <c r="A64" s="115" t="s">
        <v>15</v>
      </c>
      <c r="B64" s="116">
        <v>1</v>
      </c>
      <c r="C64" s="117">
        <v>30</v>
      </c>
      <c r="D64" s="115" t="s">
        <v>22</v>
      </c>
      <c r="E64" s="115" t="s">
        <v>17</v>
      </c>
      <c r="F64" s="118">
        <f t="shared" ref="F64:Q64" si="17">F16+F32+F48</f>
        <v>85195</v>
      </c>
      <c r="G64" s="118">
        <f t="shared" si="17"/>
        <v>80575</v>
      </c>
      <c r="H64" s="118">
        <f t="shared" si="17"/>
        <v>81838</v>
      </c>
      <c r="I64" s="118">
        <f t="shared" si="17"/>
        <v>86525</v>
      </c>
      <c r="J64" s="118">
        <f t="shared" si="17"/>
        <v>78798</v>
      </c>
      <c r="K64" s="118">
        <f t="shared" si="17"/>
        <v>95545</v>
      </c>
      <c r="L64" s="118">
        <f t="shared" si="17"/>
        <v>95849</v>
      </c>
      <c r="M64" s="118">
        <f t="shared" si="17"/>
        <v>92250</v>
      </c>
      <c r="N64" s="118">
        <f t="shared" si="17"/>
        <v>105013</v>
      </c>
      <c r="O64" s="118">
        <f t="shared" si="17"/>
        <v>99956</v>
      </c>
      <c r="P64" s="118">
        <f t="shared" si="17"/>
        <v>91394</v>
      </c>
      <c r="Q64" s="118">
        <f t="shared" si="17"/>
        <v>95190</v>
      </c>
      <c r="R64" s="119">
        <f t="shared" si="8"/>
        <v>1088128</v>
      </c>
    </row>
    <row r="65" spans="1:18" x14ac:dyDescent="0.2">
      <c r="A65" s="115" t="s">
        <v>15</v>
      </c>
      <c r="B65" s="116">
        <v>1</v>
      </c>
      <c r="C65" s="117">
        <v>100</v>
      </c>
      <c r="D65" s="115" t="s">
        <v>22</v>
      </c>
      <c r="E65" s="115" t="s">
        <v>17</v>
      </c>
      <c r="F65" s="118">
        <f t="shared" ref="F65:Q65" si="18">F17+F33+F49</f>
        <v>9100</v>
      </c>
      <c r="G65" s="118">
        <f t="shared" si="18"/>
        <v>8270</v>
      </c>
      <c r="H65" s="118">
        <f t="shared" si="18"/>
        <v>9610</v>
      </c>
      <c r="I65" s="118">
        <f t="shared" si="18"/>
        <v>11350</v>
      </c>
      <c r="J65" s="118">
        <f t="shared" si="18"/>
        <v>10290</v>
      </c>
      <c r="K65" s="118">
        <f t="shared" si="18"/>
        <v>12730</v>
      </c>
      <c r="L65" s="118">
        <f t="shared" si="18"/>
        <v>12970</v>
      </c>
      <c r="M65" s="118">
        <f t="shared" si="18"/>
        <v>12670</v>
      </c>
      <c r="N65" s="118">
        <f t="shared" si="18"/>
        <v>14902</v>
      </c>
      <c r="O65" s="118">
        <f t="shared" si="18"/>
        <v>14290</v>
      </c>
      <c r="P65" s="118">
        <f t="shared" si="18"/>
        <v>12490</v>
      </c>
      <c r="Q65" s="118">
        <f t="shared" si="18"/>
        <v>8445</v>
      </c>
      <c r="R65" s="119">
        <f t="shared" si="8"/>
        <v>137117</v>
      </c>
    </row>
    <row r="66" spans="1:18" ht="14.25" x14ac:dyDescent="0.2">
      <c r="E66" s="25" t="s">
        <v>38</v>
      </c>
      <c r="F66" s="26">
        <f t="shared" ref="F66:R66" si="19">SUM(F54:F65)</f>
        <v>154785</v>
      </c>
      <c r="G66" s="26">
        <f t="shared" si="19"/>
        <v>146605</v>
      </c>
      <c r="H66" s="26">
        <f t="shared" si="19"/>
        <v>147942</v>
      </c>
      <c r="I66" s="26">
        <f t="shared" si="19"/>
        <v>161915</v>
      </c>
      <c r="J66" s="26">
        <f t="shared" si="19"/>
        <v>149368</v>
      </c>
      <c r="K66" s="26">
        <f t="shared" si="19"/>
        <v>179011</v>
      </c>
      <c r="L66" s="26">
        <f t="shared" si="19"/>
        <v>184424</v>
      </c>
      <c r="M66" s="26">
        <f t="shared" si="19"/>
        <v>177690</v>
      </c>
      <c r="N66" s="26">
        <f t="shared" si="19"/>
        <v>199243</v>
      </c>
      <c r="O66" s="26">
        <f t="shared" si="19"/>
        <v>192128</v>
      </c>
      <c r="P66" s="26">
        <f t="shared" si="19"/>
        <v>176667</v>
      </c>
      <c r="Q66" s="26">
        <f t="shared" si="19"/>
        <v>180856</v>
      </c>
      <c r="R66" s="23">
        <f t="shared" si="19"/>
        <v>2050634</v>
      </c>
    </row>
  </sheetData>
  <mergeCells count="4">
    <mergeCell ref="F4:R4"/>
    <mergeCell ref="F20:R20"/>
    <mergeCell ref="F36:R36"/>
    <mergeCell ref="F52:R52"/>
  </mergeCells>
  <pageMargins left="0.44431372549019615" right="0.44431372549019615" top="0.44431372549019615" bottom="0.44431372549019615" header="0.50980392156862753" footer="0.5098039215686275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1"/>
  <sheetViews>
    <sheetView showGridLines="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38.140625" style="2" bestFit="1" customWidth="1"/>
    <col min="2" max="2" width="32.28515625" style="2" bestFit="1" customWidth="1"/>
    <col min="3" max="3" width="11.140625" style="2" bestFit="1" customWidth="1"/>
    <col min="4" max="4" width="13.28515625" style="2" bestFit="1" customWidth="1"/>
    <col min="5" max="5" width="8.7109375" style="2" bestFit="1" customWidth="1"/>
    <col min="6" max="6" width="12" style="2" bestFit="1" customWidth="1"/>
    <col min="7" max="7" width="20.28515625" style="2" bestFit="1" customWidth="1"/>
    <col min="8" max="8" width="14.28515625" style="2" bestFit="1" customWidth="1"/>
    <col min="9" max="9" width="7.7109375" style="2" bestFit="1" customWidth="1"/>
    <col min="10" max="16384" width="9.140625" style="2"/>
  </cols>
  <sheetData>
    <row r="1" spans="1:9" ht="14.25" x14ac:dyDescent="0.2">
      <c r="A1" s="1" t="s">
        <v>42</v>
      </c>
    </row>
    <row r="2" spans="1:9" x14ac:dyDescent="0.2">
      <c r="A2" s="20"/>
      <c r="B2" s="20"/>
      <c r="C2" s="20"/>
      <c r="D2" s="20"/>
      <c r="E2" s="20"/>
      <c r="F2" s="20"/>
      <c r="G2" s="20"/>
      <c r="H2" s="20"/>
      <c r="I2" s="20"/>
    </row>
    <row r="3" spans="1:9" ht="30" customHeight="1" x14ac:dyDescent="0.2">
      <c r="A3" s="120" t="s">
        <v>2</v>
      </c>
      <c r="B3" s="120" t="s">
        <v>43</v>
      </c>
      <c r="C3" s="120" t="s">
        <v>4</v>
      </c>
      <c r="D3" s="120" t="s">
        <v>5</v>
      </c>
      <c r="E3" s="120" t="s">
        <v>44</v>
      </c>
      <c r="F3" s="120" t="s">
        <v>45</v>
      </c>
      <c r="G3" s="120" t="s">
        <v>46</v>
      </c>
      <c r="H3" s="120" t="s">
        <v>47</v>
      </c>
      <c r="I3" s="120" t="s">
        <v>48</v>
      </c>
    </row>
    <row r="4" spans="1:9" x14ac:dyDescent="0.2">
      <c r="A4" s="121" t="s">
        <v>15</v>
      </c>
      <c r="B4" s="121" t="s">
        <v>57</v>
      </c>
      <c r="C4" s="121" t="s">
        <v>16</v>
      </c>
      <c r="D4" s="121" t="s">
        <v>17</v>
      </c>
      <c r="E4" s="121" t="s">
        <v>49</v>
      </c>
      <c r="F4" s="121" t="s">
        <v>58</v>
      </c>
      <c r="G4" s="121" t="s">
        <v>59</v>
      </c>
      <c r="H4" s="121" t="s">
        <v>54</v>
      </c>
      <c r="I4" s="121" t="s">
        <v>51</v>
      </c>
    </row>
    <row r="5" spans="1:9" x14ac:dyDescent="0.2">
      <c r="A5" s="121" t="s">
        <v>15</v>
      </c>
      <c r="B5" s="121" t="s">
        <v>57</v>
      </c>
      <c r="C5" s="121" t="s">
        <v>16</v>
      </c>
      <c r="D5" s="121" t="s">
        <v>17</v>
      </c>
      <c r="E5" s="121" t="s">
        <v>52</v>
      </c>
      <c r="F5" s="121" t="s">
        <v>58</v>
      </c>
      <c r="G5" s="121" t="s">
        <v>59</v>
      </c>
      <c r="H5" s="121" t="s">
        <v>54</v>
      </c>
      <c r="I5" s="121" t="s">
        <v>51</v>
      </c>
    </row>
    <row r="6" spans="1:9" x14ac:dyDescent="0.2">
      <c r="A6" s="121" t="s">
        <v>15</v>
      </c>
      <c r="B6" s="121" t="s">
        <v>60</v>
      </c>
      <c r="C6" s="121" t="s">
        <v>16</v>
      </c>
      <c r="D6" s="121" t="s">
        <v>17</v>
      </c>
      <c r="E6" s="121" t="s">
        <v>49</v>
      </c>
      <c r="F6" s="121" t="s">
        <v>61</v>
      </c>
      <c r="G6" s="121" t="s">
        <v>62</v>
      </c>
      <c r="H6" s="121" t="s">
        <v>54</v>
      </c>
      <c r="I6" s="121" t="s">
        <v>51</v>
      </c>
    </row>
    <row r="7" spans="1:9" x14ac:dyDescent="0.2">
      <c r="A7" s="121" t="s">
        <v>15</v>
      </c>
      <c r="B7" s="121" t="s">
        <v>60</v>
      </c>
      <c r="C7" s="121" t="s">
        <v>16</v>
      </c>
      <c r="D7" s="121" t="s">
        <v>17</v>
      </c>
      <c r="E7" s="121" t="s">
        <v>52</v>
      </c>
      <c r="F7" s="121" t="s">
        <v>61</v>
      </c>
      <c r="G7" s="121" t="s">
        <v>62</v>
      </c>
      <c r="H7" s="121" t="s">
        <v>54</v>
      </c>
      <c r="I7" s="121" t="s">
        <v>51</v>
      </c>
    </row>
    <row r="8" spans="1:9" x14ac:dyDescent="0.2">
      <c r="A8" s="121" t="s">
        <v>15</v>
      </c>
      <c r="B8" s="121" t="s">
        <v>57</v>
      </c>
      <c r="C8" s="121" t="s">
        <v>18</v>
      </c>
      <c r="D8" s="121" t="s">
        <v>17</v>
      </c>
      <c r="E8" s="121" t="s">
        <v>49</v>
      </c>
      <c r="F8" s="121" t="s">
        <v>63</v>
      </c>
      <c r="G8" s="121" t="s">
        <v>59</v>
      </c>
      <c r="H8" s="121" t="s">
        <v>54</v>
      </c>
      <c r="I8" s="121" t="s">
        <v>51</v>
      </c>
    </row>
    <row r="9" spans="1:9" x14ac:dyDescent="0.2">
      <c r="A9" s="121" t="s">
        <v>15</v>
      </c>
      <c r="B9" s="121" t="s">
        <v>57</v>
      </c>
      <c r="C9" s="121" t="s">
        <v>18</v>
      </c>
      <c r="D9" s="121" t="s">
        <v>17</v>
      </c>
      <c r="E9" s="121" t="s">
        <v>52</v>
      </c>
      <c r="F9" s="121" t="s">
        <v>63</v>
      </c>
      <c r="G9" s="121" t="s">
        <v>59</v>
      </c>
      <c r="H9" s="121" t="s">
        <v>54</v>
      </c>
      <c r="I9" s="121" t="s">
        <v>51</v>
      </c>
    </row>
    <row r="10" spans="1:9" x14ac:dyDescent="0.2">
      <c r="A10" s="121" t="s">
        <v>15</v>
      </c>
      <c r="B10" s="121" t="s">
        <v>60</v>
      </c>
      <c r="C10" s="121" t="s">
        <v>18</v>
      </c>
      <c r="D10" s="121" t="s">
        <v>17</v>
      </c>
      <c r="E10" s="121" t="s">
        <v>49</v>
      </c>
      <c r="F10" s="121" t="s">
        <v>64</v>
      </c>
      <c r="G10" s="121" t="s">
        <v>62</v>
      </c>
      <c r="H10" s="121" t="s">
        <v>54</v>
      </c>
      <c r="I10" s="121" t="s">
        <v>51</v>
      </c>
    </row>
    <row r="11" spans="1:9" x14ac:dyDescent="0.2">
      <c r="A11" s="121" t="s">
        <v>15</v>
      </c>
      <c r="B11" s="121" t="s">
        <v>57</v>
      </c>
      <c r="C11" s="121" t="s">
        <v>19</v>
      </c>
      <c r="D11" s="121" t="s">
        <v>17</v>
      </c>
      <c r="E11" s="121" t="s">
        <v>49</v>
      </c>
      <c r="F11" s="121" t="s">
        <v>65</v>
      </c>
      <c r="G11" s="121" t="s">
        <v>59</v>
      </c>
      <c r="H11" s="121" t="s">
        <v>50</v>
      </c>
      <c r="I11" s="121" t="s">
        <v>51</v>
      </c>
    </row>
    <row r="12" spans="1:9" x14ac:dyDescent="0.2">
      <c r="A12" s="121" t="s">
        <v>15</v>
      </c>
      <c r="B12" s="121" t="s">
        <v>57</v>
      </c>
      <c r="C12" s="121" t="s">
        <v>19</v>
      </c>
      <c r="D12" s="121" t="s">
        <v>17</v>
      </c>
      <c r="E12" s="121" t="s">
        <v>52</v>
      </c>
      <c r="F12" s="121" t="s">
        <v>65</v>
      </c>
      <c r="G12" s="121" t="s">
        <v>59</v>
      </c>
      <c r="H12" s="121" t="s">
        <v>50</v>
      </c>
      <c r="I12" s="121" t="s">
        <v>51</v>
      </c>
    </row>
    <row r="13" spans="1:9" x14ac:dyDescent="0.2">
      <c r="A13" s="121" t="s">
        <v>15</v>
      </c>
      <c r="B13" s="121" t="s">
        <v>57</v>
      </c>
      <c r="C13" s="121" t="s">
        <v>20</v>
      </c>
      <c r="D13" s="121" t="s">
        <v>17</v>
      </c>
      <c r="E13" s="121" t="s">
        <v>49</v>
      </c>
      <c r="F13" s="121" t="s">
        <v>66</v>
      </c>
      <c r="G13" s="121" t="s">
        <v>59</v>
      </c>
      <c r="H13" s="121" t="s">
        <v>54</v>
      </c>
      <c r="I13" s="121" t="s">
        <v>51</v>
      </c>
    </row>
    <row r="14" spans="1:9" x14ac:dyDescent="0.2">
      <c r="A14" s="121" t="s">
        <v>15</v>
      </c>
      <c r="B14" s="121" t="s">
        <v>57</v>
      </c>
      <c r="C14" s="121" t="s">
        <v>20</v>
      </c>
      <c r="D14" s="121" t="s">
        <v>17</v>
      </c>
      <c r="E14" s="121" t="s">
        <v>52</v>
      </c>
      <c r="F14" s="121" t="s">
        <v>66</v>
      </c>
      <c r="G14" s="121" t="s">
        <v>59</v>
      </c>
      <c r="H14" s="121" t="s">
        <v>54</v>
      </c>
      <c r="I14" s="121" t="s">
        <v>51</v>
      </c>
    </row>
    <row r="15" spans="1:9" x14ac:dyDescent="0.2">
      <c r="A15" s="121" t="s">
        <v>15</v>
      </c>
      <c r="B15" s="121" t="s">
        <v>67</v>
      </c>
      <c r="C15" s="121" t="s">
        <v>20</v>
      </c>
      <c r="D15" s="121" t="s">
        <v>17</v>
      </c>
      <c r="E15" s="121" t="s">
        <v>49</v>
      </c>
      <c r="F15" s="121" t="s">
        <v>68</v>
      </c>
      <c r="G15" s="121" t="s">
        <v>59</v>
      </c>
      <c r="H15" s="121" t="s">
        <v>50</v>
      </c>
      <c r="I15" s="121" t="s">
        <v>51</v>
      </c>
    </row>
    <row r="16" spans="1:9" x14ac:dyDescent="0.2">
      <c r="A16" s="121" t="s">
        <v>15</v>
      </c>
      <c r="B16" s="121" t="s">
        <v>57</v>
      </c>
      <c r="C16" s="121" t="s">
        <v>21</v>
      </c>
      <c r="D16" s="121" t="s">
        <v>17</v>
      </c>
      <c r="E16" s="121" t="s">
        <v>49</v>
      </c>
      <c r="F16" s="121" t="s">
        <v>69</v>
      </c>
      <c r="G16" s="121" t="s">
        <v>59</v>
      </c>
      <c r="H16" s="121" t="s">
        <v>50</v>
      </c>
      <c r="I16" s="121" t="s">
        <v>51</v>
      </c>
    </row>
    <row r="17" spans="1:9" x14ac:dyDescent="0.2">
      <c r="A17" s="121" t="s">
        <v>15</v>
      </c>
      <c r="B17" s="121" t="s">
        <v>57</v>
      </c>
      <c r="C17" s="121" t="s">
        <v>21</v>
      </c>
      <c r="D17" s="121" t="s">
        <v>17</v>
      </c>
      <c r="E17" s="121" t="s">
        <v>52</v>
      </c>
      <c r="F17" s="121" t="s">
        <v>69</v>
      </c>
      <c r="G17" s="121" t="s">
        <v>59</v>
      </c>
      <c r="H17" s="121" t="s">
        <v>50</v>
      </c>
      <c r="I17" s="121" t="s">
        <v>51</v>
      </c>
    </row>
    <row r="18" spans="1:9" x14ac:dyDescent="0.2">
      <c r="A18" s="121" t="s">
        <v>15</v>
      </c>
      <c r="B18" s="121" t="s">
        <v>57</v>
      </c>
      <c r="C18" s="121" t="s">
        <v>22</v>
      </c>
      <c r="D18" s="121" t="s">
        <v>17</v>
      </c>
      <c r="E18" s="121" t="s">
        <v>49</v>
      </c>
      <c r="F18" s="121" t="s">
        <v>70</v>
      </c>
      <c r="G18" s="121" t="s">
        <v>59</v>
      </c>
      <c r="H18" s="121" t="s">
        <v>54</v>
      </c>
      <c r="I18" s="121" t="s">
        <v>51</v>
      </c>
    </row>
    <row r="19" spans="1:9" x14ac:dyDescent="0.2">
      <c r="A19" s="121" t="s">
        <v>15</v>
      </c>
      <c r="B19" s="121" t="s">
        <v>57</v>
      </c>
      <c r="C19" s="121" t="s">
        <v>22</v>
      </c>
      <c r="D19" s="121" t="s">
        <v>17</v>
      </c>
      <c r="E19" s="121" t="s">
        <v>52</v>
      </c>
      <c r="F19" s="121" t="s">
        <v>70</v>
      </c>
      <c r="G19" s="121" t="s">
        <v>59</v>
      </c>
      <c r="H19" s="121" t="s">
        <v>54</v>
      </c>
      <c r="I19" s="121" t="s">
        <v>51</v>
      </c>
    </row>
    <row r="20" spans="1:9" x14ac:dyDescent="0.2">
      <c r="A20" s="121" t="s">
        <v>15</v>
      </c>
      <c r="B20" s="121" t="s">
        <v>60</v>
      </c>
      <c r="C20" s="121" t="s">
        <v>22</v>
      </c>
      <c r="D20" s="121" t="s">
        <v>17</v>
      </c>
      <c r="E20" s="121" t="s">
        <v>49</v>
      </c>
      <c r="F20" s="121" t="s">
        <v>71</v>
      </c>
      <c r="G20" s="121" t="s">
        <v>62</v>
      </c>
      <c r="H20" s="121" t="s">
        <v>54</v>
      </c>
      <c r="I20" s="121" t="s">
        <v>51</v>
      </c>
    </row>
    <row r="21" spans="1:9" x14ac:dyDescent="0.2">
      <c r="A21" s="121" t="s">
        <v>15</v>
      </c>
      <c r="B21" s="121" t="s">
        <v>60</v>
      </c>
      <c r="C21" s="121" t="s">
        <v>22</v>
      </c>
      <c r="D21" s="121" t="s">
        <v>17</v>
      </c>
      <c r="E21" s="121" t="s">
        <v>52</v>
      </c>
      <c r="F21" s="121" t="s">
        <v>71</v>
      </c>
      <c r="G21" s="121" t="s">
        <v>62</v>
      </c>
      <c r="H21" s="121" t="s">
        <v>54</v>
      </c>
      <c r="I21" s="121" t="s">
        <v>51</v>
      </c>
    </row>
  </sheetData>
  <pageMargins left="0.44431372549019615" right="0.44431372549019615" top="0.44431372549019615" bottom="0.44431372549019615" header="0.50980392156862753" footer="0.50980392156862753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497"/>
  <sheetViews>
    <sheetView showGridLines="0" workbookViewId="0">
      <pane ySplit="6" topLeftCell="A7" activePane="bottomLeft" state="frozen"/>
      <selection pane="bottomLeft"/>
    </sheetView>
  </sheetViews>
  <sheetFormatPr defaultRowHeight="12.75" x14ac:dyDescent="0.2"/>
  <cols>
    <col min="1" max="1" width="40" style="2" customWidth="1"/>
    <col min="2" max="2" width="9.5703125" style="2" bestFit="1" customWidth="1"/>
    <col min="3" max="3" width="11.28515625" style="2" bestFit="1" customWidth="1"/>
    <col min="4" max="4" width="12.85546875" style="2" bestFit="1" customWidth="1"/>
    <col min="5" max="5" width="13.42578125" style="2" bestFit="1" customWidth="1"/>
    <col min="6" max="6" width="13.5703125" style="2" customWidth="1"/>
    <col min="7" max="7" width="11.140625" style="2" customWidth="1"/>
    <col min="8" max="8" width="17.5703125" style="2" customWidth="1"/>
    <col min="9" max="9" width="12.28515625" style="2" bestFit="1" customWidth="1"/>
    <col min="10" max="10" width="13" style="2" customWidth="1"/>
    <col min="11" max="11" width="15" style="2" customWidth="1"/>
    <col min="12" max="12" width="19.85546875" style="2" bestFit="1" customWidth="1"/>
    <col min="13" max="16384" width="9.140625" style="2"/>
  </cols>
  <sheetData>
    <row r="1" spans="1:12" ht="14.25" x14ac:dyDescent="0.2">
      <c r="A1" s="1" t="s">
        <v>72</v>
      </c>
    </row>
    <row r="2" spans="1:12" x14ac:dyDescent="0.2">
      <c r="A2" s="3" t="s">
        <v>73</v>
      </c>
    </row>
    <row r="4" spans="1:12" x14ac:dyDescent="0.2">
      <c r="A4" s="139" t="s">
        <v>74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</row>
    <row r="5" spans="1:12" ht="13.5" thickBot="1" x14ac:dyDescent="0.2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</row>
    <row r="6" spans="1:12" ht="39" customHeight="1" thickTop="1" thickBot="1" x14ac:dyDescent="0.25">
      <c r="A6" s="35" t="s">
        <v>2</v>
      </c>
      <c r="B6" s="36" t="s">
        <v>3</v>
      </c>
      <c r="C6" s="37" t="s">
        <v>4</v>
      </c>
      <c r="D6" s="36" t="s">
        <v>5</v>
      </c>
      <c r="E6" s="38" t="s">
        <v>75</v>
      </c>
      <c r="F6" s="39" t="s">
        <v>76</v>
      </c>
      <c r="G6" s="5" t="s">
        <v>77</v>
      </c>
      <c r="H6" s="40" t="s">
        <v>78</v>
      </c>
      <c r="I6" s="41" t="s">
        <v>79</v>
      </c>
      <c r="J6" s="42" t="s">
        <v>80</v>
      </c>
      <c r="K6" s="43" t="s">
        <v>81</v>
      </c>
      <c r="L6" s="44" t="s">
        <v>82</v>
      </c>
    </row>
    <row r="7" spans="1:12" x14ac:dyDescent="0.2">
      <c r="A7" s="122" t="s">
        <v>83</v>
      </c>
      <c r="B7" s="136" t="s">
        <v>9</v>
      </c>
      <c r="C7" s="45" t="s">
        <v>84</v>
      </c>
      <c r="D7" s="45" t="s">
        <v>85</v>
      </c>
      <c r="E7" s="46">
        <v>1</v>
      </c>
      <c r="F7" s="47">
        <v>895847</v>
      </c>
      <c r="G7" s="47">
        <f t="shared" ref="G7:G13" si="0">F7/I7</f>
        <v>581054.95955184475</v>
      </c>
      <c r="H7" s="48">
        <f>G7/G14</f>
        <v>0.20921651677950232</v>
      </c>
      <c r="I7" s="49">
        <f t="shared" ref="I7:I13" si="1">(F16+F25)/(G16+G25)</f>
        <v>1.5417594932688425</v>
      </c>
      <c r="J7" s="46">
        <f t="shared" ref="J7:J13" si="2">I7*E7</f>
        <v>1.5417594932688425</v>
      </c>
      <c r="K7" s="50">
        <f t="shared" ref="K7:K13" si="3">G7*J7</f>
        <v>895847</v>
      </c>
      <c r="L7" s="132">
        <f>K14/G14</f>
        <v>1.7828652508091087</v>
      </c>
    </row>
    <row r="8" spans="1:12" x14ac:dyDescent="0.2">
      <c r="A8" s="129"/>
      <c r="B8" s="137"/>
      <c r="C8" s="51" t="s">
        <v>86</v>
      </c>
      <c r="D8" s="51" t="s">
        <v>85</v>
      </c>
      <c r="E8" s="52">
        <v>1</v>
      </c>
      <c r="F8" s="53">
        <v>8344</v>
      </c>
      <c r="G8" s="53">
        <f t="shared" si="0"/>
        <v>5689.1206140350878</v>
      </c>
      <c r="H8" s="54">
        <f>G8/G14</f>
        <v>2.0484430583380701E-3</v>
      </c>
      <c r="I8" s="55">
        <f t="shared" si="1"/>
        <v>1.4666590086726783</v>
      </c>
      <c r="J8" s="52">
        <f t="shared" si="2"/>
        <v>1.4666590086726783</v>
      </c>
      <c r="K8" s="56">
        <f t="shared" si="3"/>
        <v>8344</v>
      </c>
      <c r="L8" s="133"/>
    </row>
    <row r="9" spans="1:12" x14ac:dyDescent="0.2">
      <c r="A9" s="129"/>
      <c r="B9" s="137"/>
      <c r="C9" s="51" t="s">
        <v>16</v>
      </c>
      <c r="D9" s="51" t="s">
        <v>85</v>
      </c>
      <c r="E9" s="52">
        <v>1</v>
      </c>
      <c r="F9" s="53">
        <v>2170562</v>
      </c>
      <c r="G9" s="53">
        <f t="shared" si="0"/>
        <v>1212404.0667045692</v>
      </c>
      <c r="H9" s="54">
        <f>G9/G14</f>
        <v>0.43654210603566995</v>
      </c>
      <c r="I9" s="55">
        <f t="shared" si="1"/>
        <v>1.7902958754500025</v>
      </c>
      <c r="J9" s="52">
        <f t="shared" si="2"/>
        <v>1.7902958754500025</v>
      </c>
      <c r="K9" s="56">
        <f t="shared" si="3"/>
        <v>2170562</v>
      </c>
      <c r="L9" s="133"/>
    </row>
    <row r="10" spans="1:12" x14ac:dyDescent="0.2">
      <c r="A10" s="129"/>
      <c r="B10" s="137"/>
      <c r="C10" s="51" t="s">
        <v>87</v>
      </c>
      <c r="D10" s="51" t="s">
        <v>85</v>
      </c>
      <c r="E10" s="52">
        <v>1</v>
      </c>
      <c r="F10" s="53">
        <v>1641</v>
      </c>
      <c r="G10" s="53">
        <f t="shared" si="0"/>
        <v>935.91298083849586</v>
      </c>
      <c r="H10" s="54">
        <f>G10/G14</f>
        <v>3.3698783676293554E-4</v>
      </c>
      <c r="I10" s="55">
        <f t="shared" si="1"/>
        <v>1.7533681374200067</v>
      </c>
      <c r="J10" s="52">
        <f t="shared" si="2"/>
        <v>1.7533681374200067</v>
      </c>
      <c r="K10" s="56">
        <f t="shared" si="3"/>
        <v>1641</v>
      </c>
      <c r="L10" s="133"/>
    </row>
    <row r="11" spans="1:12" x14ac:dyDescent="0.2">
      <c r="A11" s="129"/>
      <c r="B11" s="137"/>
      <c r="C11" s="51" t="s">
        <v>88</v>
      </c>
      <c r="D11" s="51" t="s">
        <v>85</v>
      </c>
      <c r="E11" s="52">
        <v>1</v>
      </c>
      <c r="F11" s="53">
        <v>70136</v>
      </c>
      <c r="G11" s="53">
        <f t="shared" si="0"/>
        <v>40875.265279156702</v>
      </c>
      <c r="H11" s="54">
        <f>G11/G14</f>
        <v>1.4717679426984156E-2</v>
      </c>
      <c r="I11" s="55">
        <f t="shared" si="1"/>
        <v>1.7158543075135482</v>
      </c>
      <c r="J11" s="52">
        <f t="shared" si="2"/>
        <v>1.7158543075135482</v>
      </c>
      <c r="K11" s="56">
        <f t="shared" si="3"/>
        <v>70136</v>
      </c>
      <c r="L11" s="133"/>
    </row>
    <row r="12" spans="1:12" x14ac:dyDescent="0.2">
      <c r="A12" s="129"/>
      <c r="B12" s="137"/>
      <c r="C12" s="51" t="s">
        <v>18</v>
      </c>
      <c r="D12" s="51" t="s">
        <v>85</v>
      </c>
      <c r="E12" s="52">
        <v>1</v>
      </c>
      <c r="F12" s="53">
        <v>1555943</v>
      </c>
      <c r="G12" s="53">
        <f t="shared" si="0"/>
        <v>800021.55707105855</v>
      </c>
      <c r="H12" s="54">
        <f>G12/G14</f>
        <v>0.28805833384163099</v>
      </c>
      <c r="I12" s="55">
        <f t="shared" si="1"/>
        <v>1.9448763427031004</v>
      </c>
      <c r="J12" s="52">
        <f t="shared" si="2"/>
        <v>1.9448763427031004</v>
      </c>
      <c r="K12" s="56">
        <f t="shared" si="3"/>
        <v>1555943</v>
      </c>
      <c r="L12" s="133"/>
    </row>
    <row r="13" spans="1:12" x14ac:dyDescent="0.2">
      <c r="A13" s="129"/>
      <c r="B13" s="137"/>
      <c r="C13" s="51" t="s">
        <v>20</v>
      </c>
      <c r="D13" s="51" t="s">
        <v>85</v>
      </c>
      <c r="E13" s="52">
        <v>1</v>
      </c>
      <c r="F13" s="53">
        <v>249061</v>
      </c>
      <c r="G13" s="53">
        <f t="shared" si="0"/>
        <v>136309.21179347031</v>
      </c>
      <c r="H13" s="54">
        <f>G13/G14</f>
        <v>4.9079933021111709E-2</v>
      </c>
      <c r="I13" s="55">
        <f t="shared" si="1"/>
        <v>1.8271765842015593</v>
      </c>
      <c r="J13" s="52">
        <f t="shared" si="2"/>
        <v>1.8271765842015593</v>
      </c>
      <c r="K13" s="56">
        <f t="shared" si="3"/>
        <v>249060.99999999997</v>
      </c>
      <c r="L13" s="133"/>
    </row>
    <row r="14" spans="1:12" x14ac:dyDescent="0.2">
      <c r="A14" s="129"/>
      <c r="B14" s="137"/>
      <c r="C14" s="51"/>
      <c r="D14" s="51"/>
      <c r="E14" s="52"/>
      <c r="F14" s="57">
        <f>SUM(F7:F13)</f>
        <v>4951534</v>
      </c>
      <c r="G14" s="57">
        <f>SUM(G7:G13)</f>
        <v>2777290.0939949728</v>
      </c>
      <c r="H14" s="58">
        <f>SUM(H7:H13)</f>
        <v>1.0000000000000002</v>
      </c>
      <c r="I14" s="59" t="s">
        <v>89</v>
      </c>
      <c r="J14" s="60" t="s">
        <v>89</v>
      </c>
      <c r="K14" s="61">
        <f>SUM(K7:K13)</f>
        <v>4951534</v>
      </c>
      <c r="L14" s="133"/>
    </row>
    <row r="15" spans="1:12" x14ac:dyDescent="0.2">
      <c r="A15" s="129"/>
      <c r="B15" s="62"/>
      <c r="C15" s="63"/>
      <c r="D15" s="63"/>
      <c r="E15" s="64"/>
      <c r="F15" s="65"/>
      <c r="G15" s="65"/>
      <c r="H15" s="66" t="s">
        <v>89</v>
      </c>
      <c r="I15" s="67"/>
      <c r="J15" s="64"/>
      <c r="K15" s="68"/>
      <c r="L15" s="69"/>
    </row>
    <row r="16" spans="1:12" x14ac:dyDescent="0.2">
      <c r="A16" s="129"/>
      <c r="B16" s="137" t="s">
        <v>11</v>
      </c>
      <c r="C16" s="51" t="s">
        <v>84</v>
      </c>
      <c r="D16" s="51" t="s">
        <v>85</v>
      </c>
      <c r="E16" s="52">
        <v>1</v>
      </c>
      <c r="F16" s="53">
        <v>642787</v>
      </c>
      <c r="G16" s="53">
        <v>419637</v>
      </c>
      <c r="H16" s="54">
        <f>G16/G23</f>
        <v>8.6153998396149442E-2</v>
      </c>
      <c r="I16" s="55">
        <f t="shared" ref="I16:I22" si="4">F16/G16</f>
        <v>1.531769124266926</v>
      </c>
      <c r="J16" s="52">
        <f>I16*E16</f>
        <v>1.531769124266926</v>
      </c>
      <c r="K16" s="56">
        <f>G16*J16</f>
        <v>642787</v>
      </c>
      <c r="L16" s="133">
        <f>K23/G23</f>
        <v>1.8232116103423315</v>
      </c>
    </row>
    <row r="17" spans="1:12" x14ac:dyDescent="0.2">
      <c r="A17" s="129"/>
      <c r="B17" s="137"/>
      <c r="C17" s="51" t="s">
        <v>86</v>
      </c>
      <c r="D17" s="51" t="s">
        <v>85</v>
      </c>
      <c r="E17" s="52">
        <v>1</v>
      </c>
      <c r="F17" s="53">
        <v>22746</v>
      </c>
      <c r="G17" s="53">
        <v>15461</v>
      </c>
      <c r="H17" s="54">
        <f>G17/G23</f>
        <v>3.174236230844436E-3</v>
      </c>
      <c r="I17" s="55">
        <f t="shared" si="4"/>
        <v>1.4711855636763469</v>
      </c>
      <c r="J17" s="52">
        <f t="shared" ref="J17:J22" si="5">I17*E17</f>
        <v>1.4711855636763469</v>
      </c>
      <c r="K17" s="56">
        <f t="shared" ref="K17:K22" si="6">G17*J17</f>
        <v>22746</v>
      </c>
      <c r="L17" s="133"/>
    </row>
    <row r="18" spans="1:12" x14ac:dyDescent="0.2">
      <c r="A18" s="129"/>
      <c r="B18" s="137"/>
      <c r="C18" s="51" t="s">
        <v>16</v>
      </c>
      <c r="D18" s="51" t="s">
        <v>85</v>
      </c>
      <c r="E18" s="52">
        <v>1</v>
      </c>
      <c r="F18" s="53">
        <v>2625344</v>
      </c>
      <c r="G18" s="53">
        <v>1467089</v>
      </c>
      <c r="H18" s="54">
        <f>G18/G23</f>
        <v>0.30120218987603214</v>
      </c>
      <c r="I18" s="55">
        <f t="shared" si="4"/>
        <v>1.7894919803774685</v>
      </c>
      <c r="J18" s="52">
        <f t="shared" si="5"/>
        <v>1.7894919803774685</v>
      </c>
      <c r="K18" s="56">
        <f t="shared" si="6"/>
        <v>2625344</v>
      </c>
      <c r="L18" s="133"/>
    </row>
    <row r="19" spans="1:12" x14ac:dyDescent="0.2">
      <c r="A19" s="129"/>
      <c r="B19" s="137"/>
      <c r="C19" s="51" t="s">
        <v>87</v>
      </c>
      <c r="D19" s="51" t="s">
        <v>85</v>
      </c>
      <c r="E19" s="52">
        <v>1</v>
      </c>
      <c r="F19" s="53">
        <v>18933</v>
      </c>
      <c r="G19" s="53">
        <v>11006</v>
      </c>
      <c r="H19" s="54">
        <f>G19/G23</f>
        <v>2.2595979533454411E-3</v>
      </c>
      <c r="I19" s="55">
        <f t="shared" si="4"/>
        <v>1.7202435035435217</v>
      </c>
      <c r="J19" s="52">
        <f t="shared" si="5"/>
        <v>1.7202435035435217</v>
      </c>
      <c r="K19" s="56">
        <f t="shared" si="6"/>
        <v>18933</v>
      </c>
      <c r="L19" s="133"/>
    </row>
    <row r="20" spans="1:12" x14ac:dyDescent="0.2">
      <c r="A20" s="129"/>
      <c r="B20" s="137"/>
      <c r="C20" s="51" t="s">
        <v>88</v>
      </c>
      <c r="D20" s="51" t="s">
        <v>85</v>
      </c>
      <c r="E20" s="52">
        <v>1</v>
      </c>
      <c r="F20" s="53">
        <v>511410</v>
      </c>
      <c r="G20" s="53">
        <v>301669</v>
      </c>
      <c r="H20" s="54">
        <f>G20/G23</f>
        <v>6.1934458930380319E-2</v>
      </c>
      <c r="I20" s="55">
        <f t="shared" si="4"/>
        <v>1.695268655380566</v>
      </c>
      <c r="J20" s="52">
        <f t="shared" si="5"/>
        <v>1.695268655380566</v>
      </c>
      <c r="K20" s="56">
        <f t="shared" si="6"/>
        <v>511410</v>
      </c>
      <c r="L20" s="133"/>
    </row>
    <row r="21" spans="1:12" x14ac:dyDescent="0.2">
      <c r="A21" s="129"/>
      <c r="B21" s="137"/>
      <c r="C21" s="51" t="s">
        <v>18</v>
      </c>
      <c r="D21" s="51" t="s">
        <v>85</v>
      </c>
      <c r="E21" s="52">
        <v>1</v>
      </c>
      <c r="F21" s="53">
        <v>3494063.0010000002</v>
      </c>
      <c r="G21" s="53">
        <v>1798709</v>
      </c>
      <c r="H21" s="54">
        <f>G21/G23</f>
        <v>0.36928576913174854</v>
      </c>
      <c r="I21" s="55">
        <f t="shared" si="4"/>
        <v>1.9425393440517618</v>
      </c>
      <c r="J21" s="52">
        <f t="shared" si="5"/>
        <v>1.9425393440517618</v>
      </c>
      <c r="K21" s="56">
        <f t="shared" si="6"/>
        <v>3494063.0010000002</v>
      </c>
      <c r="L21" s="133"/>
    </row>
    <row r="22" spans="1:12" x14ac:dyDescent="0.2">
      <c r="A22" s="129"/>
      <c r="B22" s="137"/>
      <c r="C22" s="51" t="s">
        <v>20</v>
      </c>
      <c r="D22" s="51" t="s">
        <v>85</v>
      </c>
      <c r="E22" s="52">
        <v>1</v>
      </c>
      <c r="F22" s="53">
        <v>1565176</v>
      </c>
      <c r="G22" s="53">
        <v>857207</v>
      </c>
      <c r="H22" s="54">
        <f>G22/G23</f>
        <v>0.17598974948149967</v>
      </c>
      <c r="I22" s="55">
        <f t="shared" si="4"/>
        <v>1.8259020283315466</v>
      </c>
      <c r="J22" s="52">
        <f t="shared" si="5"/>
        <v>1.8259020283315466</v>
      </c>
      <c r="K22" s="56">
        <f t="shared" si="6"/>
        <v>1565176</v>
      </c>
      <c r="L22" s="133"/>
    </row>
    <row r="23" spans="1:12" x14ac:dyDescent="0.2">
      <c r="A23" s="129"/>
      <c r="B23" s="137"/>
      <c r="C23" s="51"/>
      <c r="D23" s="51"/>
      <c r="E23" s="52"/>
      <c r="F23" s="57">
        <f>SUM(F16:F22)</f>
        <v>8880459.0010000002</v>
      </c>
      <c r="G23" s="57">
        <f>SUM(G16:G22)</f>
        <v>4870778</v>
      </c>
      <c r="H23" s="58">
        <f>SUM(H16:H22)</f>
        <v>1</v>
      </c>
      <c r="I23" s="59"/>
      <c r="J23" s="60"/>
      <c r="K23" s="61">
        <f>SUM(K16:K22)</f>
        <v>8880459.0010000002</v>
      </c>
      <c r="L23" s="133"/>
    </row>
    <row r="24" spans="1:12" x14ac:dyDescent="0.2">
      <c r="A24" s="129"/>
      <c r="B24" s="62"/>
      <c r="C24" s="63"/>
      <c r="D24" s="63"/>
      <c r="E24" s="64"/>
      <c r="F24" s="65"/>
      <c r="G24" s="65"/>
      <c r="H24" s="66" t="s">
        <v>89</v>
      </c>
      <c r="I24" s="67"/>
      <c r="J24" s="64"/>
      <c r="K24" s="68"/>
      <c r="L24" s="69"/>
    </row>
    <row r="25" spans="1:12" x14ac:dyDescent="0.2">
      <c r="A25" s="129"/>
      <c r="B25" s="137" t="s">
        <v>12</v>
      </c>
      <c r="C25" s="51" t="s">
        <v>84</v>
      </c>
      <c r="D25" s="51" t="s">
        <v>85</v>
      </c>
      <c r="E25" s="52">
        <v>1</v>
      </c>
      <c r="F25" s="53">
        <v>36799</v>
      </c>
      <c r="G25" s="53">
        <v>21149</v>
      </c>
      <c r="H25" s="54">
        <f>G25/G32</f>
        <v>0.10454792624450047</v>
      </c>
      <c r="I25" s="55">
        <f t="shared" ref="I25:I31" si="7">F25/G25</f>
        <v>1.7399877062745284</v>
      </c>
      <c r="J25" s="52">
        <f t="shared" ref="J25:J31" si="8">I25*E25</f>
        <v>1.7399877062745284</v>
      </c>
      <c r="K25" s="56">
        <f t="shared" ref="K25:K31" si="9">G25*J25</f>
        <v>36799</v>
      </c>
      <c r="L25" s="133">
        <f>K32/G32</f>
        <v>1.8948489791882941</v>
      </c>
    </row>
    <row r="26" spans="1:12" x14ac:dyDescent="0.2">
      <c r="A26" s="129"/>
      <c r="B26" s="137"/>
      <c r="C26" s="51" t="s">
        <v>86</v>
      </c>
      <c r="D26" s="51" t="s">
        <v>85</v>
      </c>
      <c r="E26" s="52">
        <v>1</v>
      </c>
      <c r="F26" s="53">
        <v>2790</v>
      </c>
      <c r="G26" s="53">
        <v>1950</v>
      </c>
      <c r="H26" s="54">
        <f>G26/G32</f>
        <v>9.6396262791042554E-3</v>
      </c>
      <c r="I26" s="55">
        <f t="shared" si="7"/>
        <v>1.4307692307692308</v>
      </c>
      <c r="J26" s="52">
        <f t="shared" si="8"/>
        <v>1.4307692307692308</v>
      </c>
      <c r="K26" s="56">
        <f>G26*J26</f>
        <v>2790</v>
      </c>
      <c r="L26" s="133"/>
    </row>
    <row r="27" spans="1:12" x14ac:dyDescent="0.2">
      <c r="A27" s="129"/>
      <c r="B27" s="137"/>
      <c r="C27" s="51" t="s">
        <v>16</v>
      </c>
      <c r="D27" s="51" t="s">
        <v>85</v>
      </c>
      <c r="E27" s="52">
        <v>1</v>
      </c>
      <c r="F27" s="53">
        <v>116777</v>
      </c>
      <c r="G27" s="53">
        <v>64569</v>
      </c>
      <c r="H27" s="54">
        <f>G27/G32</f>
        <v>0.31919027139255524</v>
      </c>
      <c r="I27" s="55">
        <f t="shared" si="7"/>
        <v>1.8085613839458563</v>
      </c>
      <c r="J27" s="52">
        <f t="shared" si="8"/>
        <v>1.8085613839458563</v>
      </c>
      <c r="K27" s="56">
        <f t="shared" si="9"/>
        <v>116777</v>
      </c>
      <c r="L27" s="133"/>
    </row>
    <row r="28" spans="1:12" x14ac:dyDescent="0.2">
      <c r="A28" s="129"/>
      <c r="B28" s="137"/>
      <c r="C28" s="51" t="s">
        <v>87</v>
      </c>
      <c r="D28" s="51" t="s">
        <v>85</v>
      </c>
      <c r="E28" s="52">
        <v>1</v>
      </c>
      <c r="F28" s="53">
        <v>1890</v>
      </c>
      <c r="G28" s="53">
        <v>870</v>
      </c>
      <c r="H28" s="54">
        <f>G28/G32</f>
        <v>4.3007563399080524E-3</v>
      </c>
      <c r="I28" s="55">
        <f t="shared" si="7"/>
        <v>2.1724137931034484</v>
      </c>
      <c r="J28" s="52">
        <f t="shared" si="8"/>
        <v>2.1724137931034484</v>
      </c>
      <c r="K28" s="56">
        <f t="shared" si="9"/>
        <v>1890</v>
      </c>
      <c r="L28" s="133"/>
    </row>
    <row r="29" spans="1:12" x14ac:dyDescent="0.2">
      <c r="A29" s="129"/>
      <c r="B29" s="137"/>
      <c r="C29" s="51" t="s">
        <v>88</v>
      </c>
      <c r="D29" s="51" t="s">
        <v>85</v>
      </c>
      <c r="E29" s="52">
        <v>1</v>
      </c>
      <c r="F29" s="53">
        <v>33499</v>
      </c>
      <c r="G29" s="53">
        <v>15904</v>
      </c>
      <c r="H29" s="54">
        <f>G29/G32</f>
        <v>7.8619803252755943E-2</v>
      </c>
      <c r="I29" s="55">
        <f t="shared" si="7"/>
        <v>2.1063254527162978</v>
      </c>
      <c r="J29" s="52">
        <f t="shared" si="8"/>
        <v>2.1063254527162978</v>
      </c>
      <c r="K29" s="56">
        <f t="shared" si="9"/>
        <v>33499</v>
      </c>
      <c r="L29" s="133"/>
    </row>
    <row r="30" spans="1:12" x14ac:dyDescent="0.2">
      <c r="A30" s="129"/>
      <c r="B30" s="137"/>
      <c r="C30" s="51" t="s">
        <v>18</v>
      </c>
      <c r="D30" s="51" t="s">
        <v>85</v>
      </c>
      <c r="E30" s="52">
        <v>1</v>
      </c>
      <c r="F30" s="53">
        <v>127676</v>
      </c>
      <c r="G30" s="53">
        <v>63486</v>
      </c>
      <c r="H30" s="54">
        <f>G30/G32</f>
        <v>0.31383657125908349</v>
      </c>
      <c r="I30" s="55">
        <f t="shared" si="7"/>
        <v>2.0110890590051351</v>
      </c>
      <c r="J30" s="52">
        <f t="shared" si="8"/>
        <v>2.0110890590051351</v>
      </c>
      <c r="K30" s="56">
        <f t="shared" si="9"/>
        <v>127676.00000000001</v>
      </c>
      <c r="L30" s="133"/>
    </row>
    <row r="31" spans="1:12" x14ac:dyDescent="0.2">
      <c r="A31" s="129"/>
      <c r="B31" s="137"/>
      <c r="C31" s="51" t="s">
        <v>20</v>
      </c>
      <c r="D31" s="51" t="s">
        <v>85</v>
      </c>
      <c r="E31" s="52">
        <v>1</v>
      </c>
      <c r="F31" s="53">
        <v>63878</v>
      </c>
      <c r="G31" s="53">
        <v>34362</v>
      </c>
      <c r="H31" s="54">
        <f>G31/G32</f>
        <v>0.16986504523209253</v>
      </c>
      <c r="I31" s="55">
        <f t="shared" si="7"/>
        <v>1.8589721203655201</v>
      </c>
      <c r="J31" s="52">
        <f t="shared" si="8"/>
        <v>1.8589721203655201</v>
      </c>
      <c r="K31" s="56">
        <f t="shared" si="9"/>
        <v>63878</v>
      </c>
      <c r="L31" s="133"/>
    </row>
    <row r="32" spans="1:12" x14ac:dyDescent="0.2">
      <c r="A32" s="129"/>
      <c r="B32" s="137"/>
      <c r="C32" s="51"/>
      <c r="D32" s="51"/>
      <c r="E32" s="52"/>
      <c r="F32" s="57">
        <f>SUM(F25:F31)</f>
        <v>383309</v>
      </c>
      <c r="G32" s="57">
        <f>SUM(G25:G31)</f>
        <v>202290</v>
      </c>
      <c r="H32" s="58">
        <f>SUM(H25:H31)</f>
        <v>1</v>
      </c>
      <c r="I32" s="59"/>
      <c r="J32" s="60"/>
      <c r="K32" s="61">
        <f>SUM(K25:K31)</f>
        <v>383309</v>
      </c>
      <c r="L32" s="133"/>
    </row>
    <row r="33" spans="1:12" x14ac:dyDescent="0.2">
      <c r="A33" s="129"/>
      <c r="B33" s="62"/>
      <c r="C33" s="63"/>
      <c r="D33" s="63"/>
      <c r="E33" s="64"/>
      <c r="F33" s="65"/>
      <c r="G33" s="65"/>
      <c r="H33" s="66" t="s">
        <v>89</v>
      </c>
      <c r="I33" s="67"/>
      <c r="J33" s="64"/>
      <c r="K33" s="68"/>
      <c r="L33" s="69"/>
    </row>
    <row r="34" spans="1:12" x14ac:dyDescent="0.2">
      <c r="A34" s="129"/>
      <c r="B34" s="137" t="s">
        <v>90</v>
      </c>
      <c r="C34" s="51" t="str">
        <f t="shared" ref="C34:D40" si="10">C25</f>
        <v xml:space="preserve">5 MG      </v>
      </c>
      <c r="D34" s="51" t="str">
        <f t="shared" si="10"/>
        <v xml:space="preserve">TABLET    </v>
      </c>
      <c r="E34" s="52">
        <f>(E7*(F7/F34))+(E16*(F16/F34))+(E25*(F25/F34))</f>
        <v>1</v>
      </c>
      <c r="F34" s="53">
        <f>F25+F16+F7</f>
        <v>1575433</v>
      </c>
      <c r="G34" s="53">
        <f>G7+G16+G25</f>
        <v>1021840.9595518447</v>
      </c>
      <c r="H34" s="54">
        <f>G34/G41</f>
        <v>0.13016488513224492</v>
      </c>
      <c r="I34" s="55">
        <f>F34/G34</f>
        <v>1.5417594932688425</v>
      </c>
      <c r="J34" s="52">
        <f t="shared" ref="J34:J40" si="11">E34*I34</f>
        <v>1.5417594932688425</v>
      </c>
      <c r="K34" s="56">
        <f>G34*J34</f>
        <v>1575433</v>
      </c>
      <c r="L34" s="133">
        <f>K41/G41</f>
        <v>1.810783894288059</v>
      </c>
    </row>
    <row r="35" spans="1:12" x14ac:dyDescent="0.2">
      <c r="A35" s="129"/>
      <c r="B35" s="137"/>
      <c r="C35" s="51" t="str">
        <f t="shared" si="10"/>
        <v xml:space="preserve">7.5 MG    </v>
      </c>
      <c r="D35" s="51" t="str">
        <f t="shared" si="10"/>
        <v xml:space="preserve">TABLET    </v>
      </c>
      <c r="E35" s="52">
        <f t="shared" ref="E35:E40" si="12">(E8*(F8/F35))+(E17*(F17/F35))+(E26*(F26/F35))</f>
        <v>1</v>
      </c>
      <c r="F35" s="53">
        <f t="shared" ref="F35:F40" si="13">F26+F17+F8</f>
        <v>33880</v>
      </c>
      <c r="G35" s="53">
        <f t="shared" ref="G35:G40" si="14">G8+G17+G26</f>
        <v>23100.120614035088</v>
      </c>
      <c r="H35" s="54">
        <f>G35/G41</f>
        <v>2.9425562932861899E-3</v>
      </c>
      <c r="I35" s="55">
        <f t="shared" ref="I35:I40" si="15">F35/G35</f>
        <v>1.4666590086726783</v>
      </c>
      <c r="J35" s="52">
        <f t="shared" si="11"/>
        <v>1.4666590086726783</v>
      </c>
      <c r="K35" s="56">
        <f t="shared" ref="K35:K40" si="16">G35*J35</f>
        <v>33880</v>
      </c>
      <c r="L35" s="133"/>
    </row>
    <row r="36" spans="1:12" x14ac:dyDescent="0.2">
      <c r="A36" s="129"/>
      <c r="B36" s="137"/>
      <c r="C36" s="51" t="str">
        <f t="shared" si="10"/>
        <v xml:space="preserve">10 MG     </v>
      </c>
      <c r="D36" s="51" t="str">
        <f t="shared" si="10"/>
        <v xml:space="preserve">TABLET    </v>
      </c>
      <c r="E36" s="52">
        <f t="shared" si="12"/>
        <v>1</v>
      </c>
      <c r="F36" s="53">
        <f t="shared" si="13"/>
        <v>4912683</v>
      </c>
      <c r="G36" s="53">
        <f t="shared" si="14"/>
        <v>2744062.0667045694</v>
      </c>
      <c r="H36" s="54">
        <f>G36/G41</f>
        <v>0.34954610144518161</v>
      </c>
      <c r="I36" s="55">
        <f t="shared" si="15"/>
        <v>1.7902958754500025</v>
      </c>
      <c r="J36" s="52">
        <f t="shared" si="11"/>
        <v>1.7902958754500025</v>
      </c>
      <c r="K36" s="56">
        <f t="shared" si="16"/>
        <v>4912683</v>
      </c>
      <c r="L36" s="133"/>
    </row>
    <row r="37" spans="1:12" x14ac:dyDescent="0.2">
      <c r="A37" s="129"/>
      <c r="B37" s="137"/>
      <c r="C37" s="51" t="str">
        <f t="shared" si="10"/>
        <v xml:space="preserve">12.5 MG   </v>
      </c>
      <c r="D37" s="51" t="str">
        <f t="shared" si="10"/>
        <v xml:space="preserve">TABLET    </v>
      </c>
      <c r="E37" s="52">
        <f t="shared" si="12"/>
        <v>1</v>
      </c>
      <c r="F37" s="53">
        <f t="shared" si="13"/>
        <v>22464</v>
      </c>
      <c r="G37" s="53">
        <f t="shared" si="14"/>
        <v>12811.912980838495</v>
      </c>
      <c r="H37" s="54">
        <f>G37/G41</f>
        <v>1.6320163777801165E-3</v>
      </c>
      <c r="I37" s="55">
        <f t="shared" si="15"/>
        <v>1.7533681374200067</v>
      </c>
      <c r="J37" s="52">
        <f t="shared" si="11"/>
        <v>1.7533681374200067</v>
      </c>
      <c r="K37" s="56">
        <f t="shared" si="16"/>
        <v>22464</v>
      </c>
      <c r="L37" s="133"/>
    </row>
    <row r="38" spans="1:12" x14ac:dyDescent="0.2">
      <c r="A38" s="129"/>
      <c r="B38" s="137"/>
      <c r="C38" s="51" t="str">
        <f t="shared" si="10"/>
        <v xml:space="preserve">15 MG     </v>
      </c>
      <c r="D38" s="51" t="str">
        <f t="shared" si="10"/>
        <v xml:space="preserve">TABLET    </v>
      </c>
      <c r="E38" s="52">
        <f t="shared" si="12"/>
        <v>1</v>
      </c>
      <c r="F38" s="53">
        <f t="shared" si="13"/>
        <v>615045</v>
      </c>
      <c r="G38" s="53">
        <f t="shared" si="14"/>
        <v>358448.26527915668</v>
      </c>
      <c r="H38" s="54">
        <f>G38/G41</f>
        <v>4.5660116517913608E-2</v>
      </c>
      <c r="I38" s="55">
        <f t="shared" si="15"/>
        <v>1.7158543075135482</v>
      </c>
      <c r="J38" s="52">
        <f t="shared" si="11"/>
        <v>1.7158543075135482</v>
      </c>
      <c r="K38" s="56">
        <f t="shared" si="16"/>
        <v>615045</v>
      </c>
      <c r="L38" s="133"/>
    </row>
    <row r="39" spans="1:12" x14ac:dyDescent="0.2">
      <c r="A39" s="129"/>
      <c r="B39" s="137"/>
      <c r="C39" s="51" t="str">
        <f t="shared" si="10"/>
        <v xml:space="preserve">20 MG     </v>
      </c>
      <c r="D39" s="51" t="str">
        <f t="shared" si="10"/>
        <v xml:space="preserve">TABLET    </v>
      </c>
      <c r="E39" s="52">
        <f t="shared" si="12"/>
        <v>1.0000000000000002</v>
      </c>
      <c r="F39" s="53">
        <f t="shared" si="13"/>
        <v>5177682.0010000002</v>
      </c>
      <c r="G39" s="53">
        <f t="shared" si="14"/>
        <v>2662216.5570710585</v>
      </c>
      <c r="H39" s="54">
        <f>G39/G41</f>
        <v>0.339120397464096</v>
      </c>
      <c r="I39" s="55">
        <f t="shared" si="15"/>
        <v>1.9448763427031004</v>
      </c>
      <c r="J39" s="52">
        <f t="shared" si="11"/>
        <v>1.9448763427031008</v>
      </c>
      <c r="K39" s="56">
        <f t="shared" si="16"/>
        <v>5177682.0010000011</v>
      </c>
      <c r="L39" s="133"/>
    </row>
    <row r="40" spans="1:12" x14ac:dyDescent="0.2">
      <c r="A40" s="129"/>
      <c r="B40" s="137"/>
      <c r="C40" s="51" t="str">
        <f t="shared" si="10"/>
        <v xml:space="preserve">30 MG     </v>
      </c>
      <c r="D40" s="51" t="str">
        <f t="shared" si="10"/>
        <v xml:space="preserve">TABLET    </v>
      </c>
      <c r="E40" s="52">
        <f t="shared" si="12"/>
        <v>1</v>
      </c>
      <c r="F40" s="53">
        <f t="shared" si="13"/>
        <v>1878115</v>
      </c>
      <c r="G40" s="53">
        <f t="shared" si="14"/>
        <v>1027878.2117934703</v>
      </c>
      <c r="H40" s="54">
        <f>G40/G41</f>
        <v>0.13093392676949756</v>
      </c>
      <c r="I40" s="55">
        <f t="shared" si="15"/>
        <v>1.8271765842015593</v>
      </c>
      <c r="J40" s="52">
        <f t="shared" si="11"/>
        <v>1.8271765842015593</v>
      </c>
      <c r="K40" s="56">
        <f t="shared" si="16"/>
        <v>1878115</v>
      </c>
      <c r="L40" s="133"/>
    </row>
    <row r="41" spans="1:12" ht="13.5" thickBot="1" x14ac:dyDescent="0.25">
      <c r="A41" s="124"/>
      <c r="B41" s="138"/>
      <c r="C41" s="70"/>
      <c r="D41" s="70"/>
      <c r="E41" s="71"/>
      <c r="F41" s="72">
        <f>SUM(F34:F40)</f>
        <v>14215302.001</v>
      </c>
      <c r="G41" s="72">
        <f>SUM(G34:G40)</f>
        <v>7850358.0939949732</v>
      </c>
      <c r="H41" s="73">
        <f>SUM(H34:H40)</f>
        <v>1</v>
      </c>
      <c r="I41" s="74"/>
      <c r="J41" s="75"/>
      <c r="K41" s="76">
        <f>SUM(K34:K40)</f>
        <v>14215302.001000002</v>
      </c>
      <c r="L41" s="135"/>
    </row>
    <row r="42" spans="1:12" ht="13.5" thickBot="1" x14ac:dyDescent="0.25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3"/>
    </row>
    <row r="43" spans="1:12" x14ac:dyDescent="0.2">
      <c r="A43" s="122" t="s">
        <v>83</v>
      </c>
      <c r="B43" s="136" t="s">
        <v>9</v>
      </c>
      <c r="C43" s="45" t="s">
        <v>84</v>
      </c>
      <c r="D43" s="45" t="s">
        <v>91</v>
      </c>
      <c r="E43" s="46">
        <v>1</v>
      </c>
      <c r="F43" s="47">
        <v>617240</v>
      </c>
      <c r="G43" s="47">
        <f t="shared" ref="G43:G48" si="17">F43/I43</f>
        <v>490878.21079355694</v>
      </c>
      <c r="H43" s="48">
        <f>G43/G49</f>
        <v>5.6940881912427133E-2</v>
      </c>
      <c r="I43" s="49">
        <f t="shared" ref="I43:I48" si="18">(F51+F59)/(G51+G59)</f>
        <v>1.2574198374015537</v>
      </c>
      <c r="J43" s="46">
        <f t="shared" ref="J43:J48" si="19">I43*E43</f>
        <v>1.2574198374015537</v>
      </c>
      <c r="K43" s="50">
        <f t="shared" ref="K43:K48" si="20">G43*J43</f>
        <v>617240</v>
      </c>
      <c r="L43" s="132">
        <f>K49/G49</f>
        <v>1.2333289410954329</v>
      </c>
    </row>
    <row r="44" spans="1:12" x14ac:dyDescent="0.2">
      <c r="A44" s="129"/>
      <c r="B44" s="137"/>
      <c r="C44" s="51" t="s">
        <v>16</v>
      </c>
      <c r="D44" s="51" t="s">
        <v>91</v>
      </c>
      <c r="E44" s="52">
        <v>1</v>
      </c>
      <c r="F44" s="53">
        <v>1926607</v>
      </c>
      <c r="G44" s="53">
        <f t="shared" si="17"/>
        <v>1587657.0625257031</v>
      </c>
      <c r="H44" s="54">
        <f>G44/G49</f>
        <v>0.18416501553116724</v>
      </c>
      <c r="I44" s="55">
        <f t="shared" si="18"/>
        <v>1.2134906495078244</v>
      </c>
      <c r="J44" s="52">
        <f t="shared" si="19"/>
        <v>1.2134906495078244</v>
      </c>
      <c r="K44" s="56">
        <f t="shared" si="20"/>
        <v>1926607</v>
      </c>
      <c r="L44" s="133"/>
    </row>
    <row r="45" spans="1:12" x14ac:dyDescent="0.2">
      <c r="A45" s="129"/>
      <c r="B45" s="137"/>
      <c r="C45" s="51" t="s">
        <v>88</v>
      </c>
      <c r="D45" s="51" t="s">
        <v>91</v>
      </c>
      <c r="E45" s="52">
        <v>1</v>
      </c>
      <c r="F45" s="53">
        <v>1175370</v>
      </c>
      <c r="G45" s="53">
        <f t="shared" si="17"/>
        <v>1061725.1519816539</v>
      </c>
      <c r="H45" s="54">
        <f>G45/G49</f>
        <v>0.12315797518229266</v>
      </c>
      <c r="I45" s="55">
        <f t="shared" si="18"/>
        <v>1.1070379163630379</v>
      </c>
      <c r="J45" s="52">
        <f t="shared" si="19"/>
        <v>1.1070379163630379</v>
      </c>
      <c r="K45" s="56">
        <f t="shared" si="20"/>
        <v>1175370</v>
      </c>
      <c r="L45" s="133"/>
    </row>
    <row r="46" spans="1:12" x14ac:dyDescent="0.2">
      <c r="A46" s="129"/>
      <c r="B46" s="137"/>
      <c r="C46" s="51" t="s">
        <v>18</v>
      </c>
      <c r="D46" s="51" t="s">
        <v>91</v>
      </c>
      <c r="E46" s="52">
        <v>1</v>
      </c>
      <c r="F46" s="53">
        <v>3815401</v>
      </c>
      <c r="G46" s="53">
        <f t="shared" si="17"/>
        <v>2899749.2722110278</v>
      </c>
      <c r="H46" s="54">
        <f>G46/G49</f>
        <v>0.33636506419319334</v>
      </c>
      <c r="I46" s="55">
        <f t="shared" si="18"/>
        <v>1.3157692758349406</v>
      </c>
      <c r="J46" s="52">
        <f t="shared" si="19"/>
        <v>1.3157692758349406</v>
      </c>
      <c r="K46" s="56">
        <f t="shared" si="20"/>
        <v>3815401</v>
      </c>
      <c r="L46" s="133"/>
    </row>
    <row r="47" spans="1:12" x14ac:dyDescent="0.2">
      <c r="A47" s="129"/>
      <c r="B47" s="137"/>
      <c r="C47" s="51" t="s">
        <v>19</v>
      </c>
      <c r="D47" s="51" t="s">
        <v>91</v>
      </c>
      <c r="E47" s="52">
        <v>1</v>
      </c>
      <c r="F47" s="53">
        <v>840113</v>
      </c>
      <c r="G47" s="53">
        <f t="shared" si="17"/>
        <v>703451.48237949121</v>
      </c>
      <c r="H47" s="54">
        <f>G47/G49</f>
        <v>8.1598952466313407E-2</v>
      </c>
      <c r="I47" s="55">
        <f t="shared" si="18"/>
        <v>1.1942728404782634</v>
      </c>
      <c r="J47" s="52">
        <f t="shared" si="19"/>
        <v>1.1942728404782634</v>
      </c>
      <c r="K47" s="56">
        <f t="shared" si="20"/>
        <v>840113</v>
      </c>
      <c r="L47" s="133"/>
    </row>
    <row r="48" spans="1:12" x14ac:dyDescent="0.2">
      <c r="A48" s="129"/>
      <c r="B48" s="137"/>
      <c r="C48" s="51" t="s">
        <v>20</v>
      </c>
      <c r="D48" s="51" t="s">
        <v>91</v>
      </c>
      <c r="E48" s="52">
        <v>1</v>
      </c>
      <c r="F48" s="53">
        <v>2257600</v>
      </c>
      <c r="G48" s="53">
        <f t="shared" si="17"/>
        <v>1877378.4401992538</v>
      </c>
      <c r="H48" s="54">
        <f>G48/G49</f>
        <v>0.21777211071460637</v>
      </c>
      <c r="I48" s="55">
        <f t="shared" si="18"/>
        <v>1.2025279249293988</v>
      </c>
      <c r="J48" s="52">
        <f t="shared" si="19"/>
        <v>1.2025279249293988</v>
      </c>
      <c r="K48" s="56">
        <f t="shared" si="20"/>
        <v>2257600</v>
      </c>
      <c r="L48" s="133"/>
    </row>
    <row r="49" spans="1:12" x14ac:dyDescent="0.2">
      <c r="A49" s="129"/>
      <c r="B49" s="137"/>
      <c r="C49" s="51"/>
      <c r="D49" s="51"/>
      <c r="E49" s="52"/>
      <c r="F49" s="57">
        <f>SUM(F43:F48)</f>
        <v>10632331</v>
      </c>
      <c r="G49" s="57">
        <f>SUM(G43:G48)</f>
        <v>8620839.6200906858</v>
      </c>
      <c r="H49" s="58">
        <f>SUM(H43:H48)</f>
        <v>1.0000000000000002</v>
      </c>
      <c r="I49" s="59" t="s">
        <v>89</v>
      </c>
      <c r="J49" s="60" t="s">
        <v>89</v>
      </c>
      <c r="K49" s="61">
        <f>SUM(K43:K48)</f>
        <v>10632331</v>
      </c>
      <c r="L49" s="133"/>
    </row>
    <row r="50" spans="1:12" x14ac:dyDescent="0.2">
      <c r="A50" s="129"/>
      <c r="B50" s="62"/>
      <c r="C50" s="63"/>
      <c r="D50" s="63"/>
      <c r="E50" s="64"/>
      <c r="F50" s="65"/>
      <c r="G50" s="65"/>
      <c r="H50" s="66" t="s">
        <v>89</v>
      </c>
      <c r="I50" s="67"/>
      <c r="J50" s="64"/>
      <c r="K50" s="68"/>
      <c r="L50" s="69"/>
    </row>
    <row r="51" spans="1:12" x14ac:dyDescent="0.2">
      <c r="A51" s="129"/>
      <c r="B51" s="137" t="s">
        <v>11</v>
      </c>
      <c r="C51" s="51" t="s">
        <v>84</v>
      </c>
      <c r="D51" s="51" t="s">
        <v>91</v>
      </c>
      <c r="E51" s="52">
        <v>1</v>
      </c>
      <c r="F51" s="53">
        <v>248702</v>
      </c>
      <c r="G51" s="53">
        <v>198422</v>
      </c>
      <c r="H51" s="54">
        <f>G51/G57</f>
        <v>3.4708541797640151E-2</v>
      </c>
      <c r="I51" s="55">
        <f t="shared" ref="I51:I56" si="21">F51/G51</f>
        <v>1.2533993206398484</v>
      </c>
      <c r="J51" s="52">
        <f t="shared" ref="J51:J56" si="22">I51*E51</f>
        <v>1.2533993206398484</v>
      </c>
      <c r="K51" s="56">
        <f t="shared" ref="K51:K56" si="23">G51*J51</f>
        <v>248702</v>
      </c>
      <c r="L51" s="133">
        <f>K57/G57</f>
        <v>1.2298422405797922</v>
      </c>
    </row>
    <row r="52" spans="1:12" x14ac:dyDescent="0.2">
      <c r="A52" s="129"/>
      <c r="B52" s="137"/>
      <c r="C52" s="51" t="s">
        <v>16</v>
      </c>
      <c r="D52" s="51" t="s">
        <v>91</v>
      </c>
      <c r="E52" s="52">
        <v>1</v>
      </c>
      <c r="F52" s="53">
        <v>970374</v>
      </c>
      <c r="G52" s="53">
        <v>801107</v>
      </c>
      <c r="H52" s="54">
        <f>G52/G57</f>
        <v>0.14013191981676482</v>
      </c>
      <c r="I52" s="55">
        <f t="shared" si="21"/>
        <v>1.2112913755590702</v>
      </c>
      <c r="J52" s="52">
        <f t="shared" si="22"/>
        <v>1.2112913755590702</v>
      </c>
      <c r="K52" s="56">
        <f t="shared" si="23"/>
        <v>970374</v>
      </c>
      <c r="L52" s="133"/>
    </row>
    <row r="53" spans="1:12" x14ac:dyDescent="0.2">
      <c r="A53" s="129"/>
      <c r="B53" s="137"/>
      <c r="C53" s="51" t="s">
        <v>88</v>
      </c>
      <c r="D53" s="51" t="s">
        <v>91</v>
      </c>
      <c r="E53" s="52">
        <v>1</v>
      </c>
      <c r="F53" s="53">
        <v>721287</v>
      </c>
      <c r="G53" s="53">
        <v>654286</v>
      </c>
      <c r="H53" s="54">
        <f>G53/G57</f>
        <v>0.11444957201626223</v>
      </c>
      <c r="I53" s="55">
        <f t="shared" si="21"/>
        <v>1.1024032303916025</v>
      </c>
      <c r="J53" s="52">
        <f t="shared" si="22"/>
        <v>1.1024032303916025</v>
      </c>
      <c r="K53" s="56">
        <f t="shared" si="23"/>
        <v>721287</v>
      </c>
      <c r="L53" s="133"/>
    </row>
    <row r="54" spans="1:12" x14ac:dyDescent="0.2">
      <c r="A54" s="129"/>
      <c r="B54" s="137"/>
      <c r="C54" s="51" t="s">
        <v>18</v>
      </c>
      <c r="D54" s="51" t="s">
        <v>91</v>
      </c>
      <c r="E54" s="52">
        <v>1</v>
      </c>
      <c r="F54" s="53">
        <v>2557561.5</v>
      </c>
      <c r="G54" s="53">
        <v>1949145</v>
      </c>
      <c r="H54" s="54">
        <f>G54/G57</f>
        <v>0.34094999900293976</v>
      </c>
      <c r="I54" s="55">
        <f t="shared" si="21"/>
        <v>1.3121453252579978</v>
      </c>
      <c r="J54" s="52">
        <f t="shared" si="22"/>
        <v>1.3121453252579978</v>
      </c>
      <c r="K54" s="56">
        <f t="shared" si="23"/>
        <v>2557561.5</v>
      </c>
      <c r="L54" s="133"/>
    </row>
    <row r="55" spans="1:12" x14ac:dyDescent="0.2">
      <c r="A55" s="129"/>
      <c r="B55" s="137"/>
      <c r="C55" s="51" t="s">
        <v>19</v>
      </c>
      <c r="D55" s="51" t="s">
        <v>91</v>
      </c>
      <c r="E55" s="52">
        <v>1</v>
      </c>
      <c r="F55" s="53">
        <v>653968</v>
      </c>
      <c r="G55" s="53">
        <v>548343</v>
      </c>
      <c r="H55" s="54">
        <f>G55/G57</f>
        <v>9.5917720489378161E-2</v>
      </c>
      <c r="I55" s="55">
        <f t="shared" si="21"/>
        <v>1.1926257834968259</v>
      </c>
      <c r="J55" s="52">
        <f t="shared" si="22"/>
        <v>1.1926257834968259</v>
      </c>
      <c r="K55" s="56">
        <f t="shared" si="23"/>
        <v>653968</v>
      </c>
      <c r="L55" s="133"/>
    </row>
    <row r="56" spans="1:12" x14ac:dyDescent="0.2">
      <c r="A56" s="129"/>
      <c r="B56" s="137"/>
      <c r="C56" s="51" t="s">
        <v>20</v>
      </c>
      <c r="D56" s="51" t="s">
        <v>91</v>
      </c>
      <c r="E56" s="52">
        <v>1</v>
      </c>
      <c r="F56" s="53">
        <v>1878877</v>
      </c>
      <c r="G56" s="53">
        <v>1565503</v>
      </c>
      <c r="H56" s="54">
        <f>G56/G57</f>
        <v>0.27384224687701492</v>
      </c>
      <c r="I56" s="55">
        <f t="shared" si="21"/>
        <v>1.2001746403552085</v>
      </c>
      <c r="J56" s="52">
        <f t="shared" si="22"/>
        <v>1.2001746403552085</v>
      </c>
      <c r="K56" s="56">
        <f t="shared" si="23"/>
        <v>1878877</v>
      </c>
      <c r="L56" s="133"/>
    </row>
    <row r="57" spans="1:12" x14ac:dyDescent="0.2">
      <c r="A57" s="129"/>
      <c r="B57" s="137"/>
      <c r="C57" s="51"/>
      <c r="D57" s="51"/>
      <c r="E57" s="52"/>
      <c r="F57" s="57">
        <f>SUM(F51:F56)</f>
        <v>7030769.5</v>
      </c>
      <c r="G57" s="57">
        <f>SUM(G51:G56)</f>
        <v>5716806</v>
      </c>
      <c r="H57" s="58">
        <f>SUM(H51:H56)</f>
        <v>1</v>
      </c>
      <c r="I57" s="59"/>
      <c r="J57" s="60"/>
      <c r="K57" s="61">
        <f>SUM(K51:K56)</f>
        <v>7030769.5</v>
      </c>
      <c r="L57" s="133"/>
    </row>
    <row r="58" spans="1:12" x14ac:dyDescent="0.2">
      <c r="A58" s="129"/>
      <c r="B58" s="62"/>
      <c r="C58" s="63"/>
      <c r="D58" s="63"/>
      <c r="E58" s="64"/>
      <c r="F58" s="65"/>
      <c r="G58" s="65"/>
      <c r="H58" s="66" t="s">
        <v>89</v>
      </c>
      <c r="I58" s="67"/>
      <c r="J58" s="64"/>
      <c r="K58" s="68"/>
      <c r="L58" s="69"/>
    </row>
    <row r="59" spans="1:12" x14ac:dyDescent="0.2">
      <c r="A59" s="129"/>
      <c r="B59" s="137" t="s">
        <v>12</v>
      </c>
      <c r="C59" s="51" t="s">
        <v>84</v>
      </c>
      <c r="D59" s="51" t="s">
        <v>91</v>
      </c>
      <c r="E59" s="52">
        <v>1</v>
      </c>
      <c r="F59" s="53">
        <v>8507</v>
      </c>
      <c r="G59" s="53">
        <v>6131</v>
      </c>
      <c r="H59" s="54">
        <f>G59/G65</f>
        <v>2.4959696461430734E-2</v>
      </c>
      <c r="I59" s="55">
        <f t="shared" ref="I59:I64" si="24">F59/G59</f>
        <v>1.3875387375632033</v>
      </c>
      <c r="J59" s="52">
        <f t="shared" ref="J59:J64" si="25">I59*E59</f>
        <v>1.3875387375632033</v>
      </c>
      <c r="K59" s="56">
        <f t="shared" ref="K59:K64" si="26">G59*J59</f>
        <v>8507</v>
      </c>
      <c r="L59" s="133">
        <f>K65/G65</f>
        <v>1.3020037779478577</v>
      </c>
    </row>
    <row r="60" spans="1:12" x14ac:dyDescent="0.2">
      <c r="A60" s="129"/>
      <c r="B60" s="137"/>
      <c r="C60" s="51" t="s">
        <v>16</v>
      </c>
      <c r="D60" s="51" t="s">
        <v>91</v>
      </c>
      <c r="E60" s="52">
        <v>1</v>
      </c>
      <c r="F60" s="53">
        <v>36316</v>
      </c>
      <c r="G60" s="53">
        <v>28475</v>
      </c>
      <c r="H60" s="54">
        <f>G60/G65</f>
        <v>0.11592356169291146</v>
      </c>
      <c r="I60" s="55">
        <f t="shared" si="24"/>
        <v>1.2753643546971027</v>
      </c>
      <c r="J60" s="52">
        <f t="shared" si="25"/>
        <v>1.2753643546971027</v>
      </c>
      <c r="K60" s="56">
        <f t="shared" si="26"/>
        <v>36316</v>
      </c>
      <c r="L60" s="133"/>
    </row>
    <row r="61" spans="1:12" x14ac:dyDescent="0.2">
      <c r="A61" s="129"/>
      <c r="B61" s="137"/>
      <c r="C61" s="51" t="s">
        <v>88</v>
      </c>
      <c r="D61" s="51" t="s">
        <v>91</v>
      </c>
      <c r="E61" s="52">
        <v>1</v>
      </c>
      <c r="F61" s="53">
        <v>32225</v>
      </c>
      <c r="G61" s="53">
        <v>26370</v>
      </c>
      <c r="H61" s="54">
        <f>G61/G65</f>
        <v>0.1073539709163152</v>
      </c>
      <c r="I61" s="55">
        <f t="shared" si="24"/>
        <v>1.2220326128175958</v>
      </c>
      <c r="J61" s="52">
        <f t="shared" si="25"/>
        <v>1.2220326128175958</v>
      </c>
      <c r="K61" s="56">
        <f t="shared" si="26"/>
        <v>32225</v>
      </c>
      <c r="L61" s="133"/>
    </row>
    <row r="62" spans="1:12" x14ac:dyDescent="0.2">
      <c r="A62" s="129"/>
      <c r="B62" s="137"/>
      <c r="C62" s="51" t="s">
        <v>18</v>
      </c>
      <c r="D62" s="51" t="s">
        <v>91</v>
      </c>
      <c r="E62" s="52">
        <v>1</v>
      </c>
      <c r="F62" s="53">
        <v>115058</v>
      </c>
      <c r="G62" s="53">
        <v>82077</v>
      </c>
      <c r="H62" s="54">
        <f>G62/G65</f>
        <v>0.33414076112621927</v>
      </c>
      <c r="I62" s="55">
        <f t="shared" si="24"/>
        <v>1.40182998891285</v>
      </c>
      <c r="J62" s="52">
        <f t="shared" si="25"/>
        <v>1.40182998891285</v>
      </c>
      <c r="K62" s="56">
        <f t="shared" si="26"/>
        <v>115058</v>
      </c>
      <c r="L62" s="133"/>
    </row>
    <row r="63" spans="1:12" x14ac:dyDescent="0.2">
      <c r="A63" s="129"/>
      <c r="B63" s="137"/>
      <c r="C63" s="51" t="s">
        <v>19</v>
      </c>
      <c r="D63" s="51" t="s">
        <v>91</v>
      </c>
      <c r="E63" s="52">
        <v>1</v>
      </c>
      <c r="F63" s="53">
        <v>34633</v>
      </c>
      <c r="G63" s="53">
        <v>28243</v>
      </c>
      <c r="H63" s="54">
        <f>G63/G65</f>
        <v>0.11497907472846</v>
      </c>
      <c r="I63" s="55">
        <f t="shared" si="24"/>
        <v>1.2262507523988244</v>
      </c>
      <c r="J63" s="52">
        <f t="shared" si="25"/>
        <v>1.2262507523988244</v>
      </c>
      <c r="K63" s="56">
        <f t="shared" si="26"/>
        <v>34633</v>
      </c>
      <c r="L63" s="133"/>
    </row>
    <row r="64" spans="1:12" x14ac:dyDescent="0.2">
      <c r="A64" s="129"/>
      <c r="B64" s="137"/>
      <c r="C64" s="51" t="s">
        <v>20</v>
      </c>
      <c r="D64" s="51" t="s">
        <v>91</v>
      </c>
      <c r="E64" s="52">
        <v>1</v>
      </c>
      <c r="F64" s="53">
        <v>93080</v>
      </c>
      <c r="G64" s="53">
        <v>74340</v>
      </c>
      <c r="H64" s="54">
        <f>G64/G65</f>
        <v>0.30264293507466333</v>
      </c>
      <c r="I64" s="55">
        <f t="shared" si="24"/>
        <v>1.2520850147968792</v>
      </c>
      <c r="J64" s="52">
        <f t="shared" si="25"/>
        <v>1.2520850147968792</v>
      </c>
      <c r="K64" s="56">
        <f t="shared" si="26"/>
        <v>93080</v>
      </c>
      <c r="L64" s="133"/>
    </row>
    <row r="65" spans="1:12" x14ac:dyDescent="0.2">
      <c r="A65" s="129"/>
      <c r="B65" s="137"/>
      <c r="C65" s="51"/>
      <c r="D65" s="51"/>
      <c r="E65" s="52"/>
      <c r="F65" s="57">
        <f>SUM(F59:F64)</f>
        <v>319819</v>
      </c>
      <c r="G65" s="57">
        <f>SUM(G59:G64)</f>
        <v>245636</v>
      </c>
      <c r="H65" s="58">
        <f>SUM(H59:H64)</f>
        <v>1</v>
      </c>
      <c r="I65" s="59"/>
      <c r="J65" s="60"/>
      <c r="K65" s="61">
        <f>SUM(K59:K64)</f>
        <v>319819</v>
      </c>
      <c r="L65" s="133"/>
    </row>
    <row r="66" spans="1:12" x14ac:dyDescent="0.2">
      <c r="A66" s="129"/>
      <c r="B66" s="62"/>
      <c r="C66" s="63"/>
      <c r="D66" s="63"/>
      <c r="E66" s="64"/>
      <c r="F66" s="65"/>
      <c r="G66" s="65"/>
      <c r="H66" s="66" t="s">
        <v>89</v>
      </c>
      <c r="I66" s="67"/>
      <c r="J66" s="64"/>
      <c r="K66" s="68"/>
      <c r="L66" s="69"/>
    </row>
    <row r="67" spans="1:12" x14ac:dyDescent="0.2">
      <c r="A67" s="129"/>
      <c r="B67" s="137" t="s">
        <v>90</v>
      </c>
      <c r="C67" s="51" t="str">
        <f t="shared" ref="C67:D72" si="27">C59</f>
        <v xml:space="preserve">5 MG      </v>
      </c>
      <c r="D67" s="51" t="str">
        <f t="shared" si="27"/>
        <v>CAP ER 24H</v>
      </c>
      <c r="E67" s="52">
        <f t="shared" ref="E67:E72" si="28">(E43*(F43/F67))+(E51*(F51/F67))+(E59*(F59/F67))</f>
        <v>0.99999999999999989</v>
      </c>
      <c r="F67" s="53">
        <f t="shared" ref="F67:F72" si="29">F59+F51+F43</f>
        <v>874449</v>
      </c>
      <c r="G67" s="53">
        <f t="shared" ref="G67:G72" si="30">G43+G51+G59</f>
        <v>695431.21079355688</v>
      </c>
      <c r="H67" s="54">
        <f>G67/G73</f>
        <v>4.7686880697379849E-2</v>
      </c>
      <c r="I67" s="55">
        <f t="shared" ref="I67:I72" si="31">F67/G67</f>
        <v>1.2574198374015539</v>
      </c>
      <c r="J67" s="52">
        <f t="shared" ref="J67:J72" si="32">E67*I67</f>
        <v>1.2574198374015537</v>
      </c>
      <c r="K67" s="56">
        <f t="shared" ref="K67:K72" si="33">G67*J67</f>
        <v>874448.99999999988</v>
      </c>
      <c r="L67" s="133">
        <f>K73/G73</f>
        <v>1.2331188527022474</v>
      </c>
    </row>
    <row r="68" spans="1:12" x14ac:dyDescent="0.2">
      <c r="A68" s="129"/>
      <c r="B68" s="137"/>
      <c r="C68" s="51" t="str">
        <f t="shared" si="27"/>
        <v xml:space="preserve">10 MG     </v>
      </c>
      <c r="D68" s="51" t="str">
        <f t="shared" si="27"/>
        <v>CAP ER 24H</v>
      </c>
      <c r="E68" s="52">
        <f t="shared" si="28"/>
        <v>1</v>
      </c>
      <c r="F68" s="53">
        <f t="shared" si="29"/>
        <v>2933297</v>
      </c>
      <c r="G68" s="53">
        <f t="shared" si="30"/>
        <v>2417239.0625257031</v>
      </c>
      <c r="H68" s="54">
        <f>G68/G73</f>
        <v>0.16575412348861104</v>
      </c>
      <c r="I68" s="55">
        <f t="shared" si="31"/>
        <v>1.2134906495078244</v>
      </c>
      <c r="J68" s="52">
        <f t="shared" si="32"/>
        <v>1.2134906495078244</v>
      </c>
      <c r="K68" s="56">
        <f t="shared" si="33"/>
        <v>2933297</v>
      </c>
      <c r="L68" s="133"/>
    </row>
    <row r="69" spans="1:12" x14ac:dyDescent="0.2">
      <c r="A69" s="129"/>
      <c r="B69" s="137"/>
      <c r="C69" s="51" t="str">
        <f t="shared" si="27"/>
        <v xml:space="preserve">15 MG     </v>
      </c>
      <c r="D69" s="51" t="str">
        <f t="shared" si="27"/>
        <v>CAP ER 24H</v>
      </c>
      <c r="E69" s="52">
        <f t="shared" si="28"/>
        <v>1</v>
      </c>
      <c r="F69" s="53">
        <f t="shared" si="29"/>
        <v>1928882</v>
      </c>
      <c r="G69" s="53">
        <f t="shared" si="30"/>
        <v>1742381.1519816539</v>
      </c>
      <c r="H69" s="54">
        <f>G69/G73</f>
        <v>0.11947798838234455</v>
      </c>
      <c r="I69" s="55">
        <f t="shared" si="31"/>
        <v>1.1070379163630379</v>
      </c>
      <c r="J69" s="52">
        <f t="shared" si="32"/>
        <v>1.1070379163630379</v>
      </c>
      <c r="K69" s="56">
        <f t="shared" si="33"/>
        <v>1928881.9999999998</v>
      </c>
      <c r="L69" s="133"/>
    </row>
    <row r="70" spans="1:12" x14ac:dyDescent="0.2">
      <c r="A70" s="129"/>
      <c r="B70" s="137"/>
      <c r="C70" s="51" t="str">
        <f t="shared" si="27"/>
        <v xml:space="preserve">20 MG     </v>
      </c>
      <c r="D70" s="51" t="str">
        <f t="shared" si="27"/>
        <v>CAP ER 24H</v>
      </c>
      <c r="E70" s="52">
        <f t="shared" si="28"/>
        <v>1</v>
      </c>
      <c r="F70" s="53">
        <f t="shared" si="29"/>
        <v>6488020.5</v>
      </c>
      <c r="G70" s="53">
        <f t="shared" si="30"/>
        <v>4930971.2722110283</v>
      </c>
      <c r="H70" s="54">
        <f>G70/G73</f>
        <v>0.33812494338845284</v>
      </c>
      <c r="I70" s="55">
        <f t="shared" si="31"/>
        <v>1.3157692758349404</v>
      </c>
      <c r="J70" s="52">
        <f t="shared" si="32"/>
        <v>1.3157692758349404</v>
      </c>
      <c r="K70" s="56">
        <f t="shared" si="33"/>
        <v>6488020.4999999991</v>
      </c>
      <c r="L70" s="133"/>
    </row>
    <row r="71" spans="1:12" x14ac:dyDescent="0.2">
      <c r="A71" s="129"/>
      <c r="B71" s="137"/>
      <c r="C71" s="51" t="str">
        <f t="shared" si="27"/>
        <v xml:space="preserve">25 MG     </v>
      </c>
      <c r="D71" s="51" t="str">
        <f t="shared" si="27"/>
        <v>CAP ER 24H</v>
      </c>
      <c r="E71" s="52">
        <f t="shared" si="28"/>
        <v>0.99999999999999989</v>
      </c>
      <c r="F71" s="53">
        <f t="shared" si="29"/>
        <v>1528714</v>
      </c>
      <c r="G71" s="53">
        <f t="shared" si="30"/>
        <v>1280037.4823794912</v>
      </c>
      <c r="H71" s="54">
        <f>G71/G73</f>
        <v>8.7774310043909815E-2</v>
      </c>
      <c r="I71" s="55">
        <f t="shared" si="31"/>
        <v>1.1942728404782634</v>
      </c>
      <c r="J71" s="52">
        <f t="shared" si="32"/>
        <v>1.1942728404782632</v>
      </c>
      <c r="K71" s="56">
        <f t="shared" si="33"/>
        <v>1528713.9999999998</v>
      </c>
      <c r="L71" s="133"/>
    </row>
    <row r="72" spans="1:12" x14ac:dyDescent="0.2">
      <c r="A72" s="129"/>
      <c r="B72" s="137"/>
      <c r="C72" s="51" t="str">
        <f t="shared" si="27"/>
        <v xml:space="preserve">30 MG     </v>
      </c>
      <c r="D72" s="51" t="str">
        <f t="shared" si="27"/>
        <v>CAP ER 24H</v>
      </c>
      <c r="E72" s="52">
        <f t="shared" si="28"/>
        <v>1</v>
      </c>
      <c r="F72" s="53">
        <f t="shared" si="29"/>
        <v>4229557</v>
      </c>
      <c r="G72" s="53">
        <f t="shared" si="30"/>
        <v>3517221.4401992541</v>
      </c>
      <c r="H72" s="54">
        <f>G72/G73</f>
        <v>0.241181753999302</v>
      </c>
      <c r="I72" s="55">
        <f t="shared" si="31"/>
        <v>1.2025279249293988</v>
      </c>
      <c r="J72" s="52">
        <f t="shared" si="32"/>
        <v>1.2025279249293988</v>
      </c>
      <c r="K72" s="56">
        <f t="shared" si="33"/>
        <v>4229557</v>
      </c>
      <c r="L72" s="133"/>
    </row>
    <row r="73" spans="1:12" ht="13.5" thickBot="1" x14ac:dyDescent="0.25">
      <c r="A73" s="124"/>
      <c r="B73" s="138"/>
      <c r="C73" s="70"/>
      <c r="D73" s="70"/>
      <c r="E73" s="71"/>
      <c r="F73" s="72">
        <f>SUM(F67:F72)</f>
        <v>17982919.5</v>
      </c>
      <c r="G73" s="72">
        <f>SUM(G67:G72)</f>
        <v>14583281.620090686</v>
      </c>
      <c r="H73" s="73">
        <f>SUM(H67:H72)</f>
        <v>1.0000000000000002</v>
      </c>
      <c r="I73" s="74"/>
      <c r="J73" s="75"/>
      <c r="K73" s="76">
        <f>SUM(K67:K72)</f>
        <v>17982919.5</v>
      </c>
      <c r="L73" s="135"/>
    </row>
    <row r="74" spans="1:12" ht="13.5" thickBot="1" x14ac:dyDescent="0.25">
      <c r="A74" s="11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3"/>
    </row>
    <row r="75" spans="1:12" x14ac:dyDescent="0.2">
      <c r="A75" s="122" t="s">
        <v>92</v>
      </c>
      <c r="B75" s="136" t="s">
        <v>9</v>
      </c>
      <c r="C75" s="45" t="s">
        <v>84</v>
      </c>
      <c r="D75" s="45" t="s">
        <v>85</v>
      </c>
      <c r="E75" s="46">
        <v>1</v>
      </c>
      <c r="F75" s="47">
        <v>949084</v>
      </c>
      <c r="G75" s="47">
        <f>F75/I75</f>
        <v>527417.16231014708</v>
      </c>
      <c r="H75" s="48">
        <f>G75/G78</f>
        <v>0.41269488937321408</v>
      </c>
      <c r="I75" s="49">
        <f>(F80+F85)/(G80+G85)</f>
        <v>1.7994939638348215</v>
      </c>
      <c r="J75" s="46">
        <f>I75*E75</f>
        <v>1.7994939638348215</v>
      </c>
      <c r="K75" s="50">
        <f>J75*G75</f>
        <v>949084</v>
      </c>
      <c r="L75" s="132">
        <f>K78/G78</f>
        <v>1.9603425709445876</v>
      </c>
    </row>
    <row r="76" spans="1:12" x14ac:dyDescent="0.2">
      <c r="A76" s="129"/>
      <c r="B76" s="137"/>
      <c r="C76" s="51" t="s">
        <v>16</v>
      </c>
      <c r="D76" s="51" t="s">
        <v>85</v>
      </c>
      <c r="E76" s="52">
        <v>1</v>
      </c>
      <c r="F76" s="53">
        <v>1333132</v>
      </c>
      <c r="G76" s="53">
        <f>F76/I76</f>
        <v>655466.68136728276</v>
      </c>
      <c r="H76" s="54">
        <f>G76/G78</f>
        <v>0.51289144321706148</v>
      </c>
      <c r="I76" s="55">
        <f>(F81+F86)/(G81+G86)</f>
        <v>2.0338669193972283</v>
      </c>
      <c r="J76" s="52">
        <f>I76*E76</f>
        <v>2.0338669193972283</v>
      </c>
      <c r="K76" s="56">
        <f>J76*G76</f>
        <v>1333132</v>
      </c>
      <c r="L76" s="133"/>
    </row>
    <row r="77" spans="1:12" x14ac:dyDescent="0.2">
      <c r="A77" s="129"/>
      <c r="B77" s="137"/>
      <c r="C77" s="51" t="s">
        <v>18</v>
      </c>
      <c r="D77" s="51" t="s">
        <v>85</v>
      </c>
      <c r="E77" s="52">
        <v>1</v>
      </c>
      <c r="F77" s="53">
        <v>223069</v>
      </c>
      <c r="G77" s="53">
        <f>F77/I77</f>
        <v>95099.421662174966</v>
      </c>
      <c r="H77" s="54">
        <f>G77/G78</f>
        <v>7.4413667409724438E-2</v>
      </c>
      <c r="I77" s="55">
        <f>(F82+F87)/(G82+G87)</f>
        <v>2.3456399218958017</v>
      </c>
      <c r="J77" s="52">
        <f>I77*E77</f>
        <v>2.3456399218958017</v>
      </c>
      <c r="K77" s="56">
        <f>J77*G77</f>
        <v>223069</v>
      </c>
      <c r="L77" s="133"/>
    </row>
    <row r="78" spans="1:12" x14ac:dyDescent="0.2">
      <c r="A78" s="129"/>
      <c r="B78" s="137"/>
      <c r="C78" s="51"/>
      <c r="D78" s="51"/>
      <c r="E78" s="52"/>
      <c r="F78" s="57">
        <f>SUM(F75:F77)</f>
        <v>2505285</v>
      </c>
      <c r="G78" s="57">
        <f>SUM(G75:G77)</f>
        <v>1277983.2653396048</v>
      </c>
      <c r="H78" s="58">
        <f>SUM(H75:H77)</f>
        <v>1</v>
      </c>
      <c r="I78" s="59"/>
      <c r="J78" s="60"/>
      <c r="K78" s="61">
        <f>SUM(K75:K77)</f>
        <v>2505285</v>
      </c>
      <c r="L78" s="133"/>
    </row>
    <row r="79" spans="1:12" x14ac:dyDescent="0.2">
      <c r="A79" s="129"/>
      <c r="B79" s="62"/>
      <c r="C79" s="63"/>
      <c r="D79" s="63"/>
      <c r="E79" s="64"/>
      <c r="F79" s="65"/>
      <c r="G79" s="65"/>
      <c r="H79" s="66" t="s">
        <v>89</v>
      </c>
      <c r="I79" s="67"/>
      <c r="J79" s="64"/>
      <c r="K79" s="68"/>
      <c r="L79" s="69"/>
    </row>
    <row r="80" spans="1:12" x14ac:dyDescent="0.2">
      <c r="A80" s="129"/>
      <c r="B80" s="137" t="s">
        <v>11</v>
      </c>
      <c r="C80" s="51" t="s">
        <v>84</v>
      </c>
      <c r="D80" s="51" t="s">
        <v>85</v>
      </c>
      <c r="E80" s="52">
        <v>1</v>
      </c>
      <c r="F80" s="53">
        <v>864065.5</v>
      </c>
      <c r="G80" s="53">
        <v>484607</v>
      </c>
      <c r="H80" s="54">
        <f>G80/G83</f>
        <v>0.28960012334420565</v>
      </c>
      <c r="I80" s="55">
        <f>F80/G80</f>
        <v>1.7830231507180045</v>
      </c>
      <c r="J80" s="52">
        <f>I80*E80</f>
        <v>1.7830231507180045</v>
      </c>
      <c r="K80" s="56">
        <f>G80*J80</f>
        <v>864065.5</v>
      </c>
      <c r="L80" s="133">
        <f>K83/G83</f>
        <v>2.0266005763234105</v>
      </c>
    </row>
    <row r="81" spans="1:12" x14ac:dyDescent="0.2">
      <c r="A81" s="129"/>
      <c r="B81" s="137"/>
      <c r="C81" s="51" t="s">
        <v>16</v>
      </c>
      <c r="D81" s="51" t="s">
        <v>85</v>
      </c>
      <c r="E81" s="52">
        <v>1</v>
      </c>
      <c r="F81" s="53">
        <v>1579586</v>
      </c>
      <c r="G81" s="53">
        <v>780919</v>
      </c>
      <c r="H81" s="54">
        <f>G81/G83</f>
        <v>0.46667555095537977</v>
      </c>
      <c r="I81" s="55">
        <f>F81/G81</f>
        <v>2.022727069004596</v>
      </c>
      <c r="J81" s="52">
        <f>I81*E81</f>
        <v>2.022727069004596</v>
      </c>
      <c r="K81" s="56">
        <f>G81*J81</f>
        <v>1579586</v>
      </c>
      <c r="L81" s="133"/>
    </row>
    <row r="82" spans="1:12" x14ac:dyDescent="0.2">
      <c r="A82" s="129"/>
      <c r="B82" s="137"/>
      <c r="C82" s="51" t="s">
        <v>18</v>
      </c>
      <c r="D82" s="51" t="s">
        <v>85</v>
      </c>
      <c r="E82" s="52">
        <v>1</v>
      </c>
      <c r="F82" s="53">
        <v>947593</v>
      </c>
      <c r="G82" s="53">
        <v>407840</v>
      </c>
      <c r="H82" s="54">
        <f>G82/G83</f>
        <v>0.24372432570041461</v>
      </c>
      <c r="I82" s="55">
        <f>F82/G82</f>
        <v>2.3234430168693607</v>
      </c>
      <c r="J82" s="52">
        <f>I82*E82</f>
        <v>2.3234430168693607</v>
      </c>
      <c r="K82" s="56">
        <f>G82*J82</f>
        <v>947593.00000000012</v>
      </c>
      <c r="L82" s="133"/>
    </row>
    <row r="83" spans="1:12" x14ac:dyDescent="0.2">
      <c r="A83" s="129"/>
      <c r="B83" s="137"/>
      <c r="C83" s="51"/>
      <c r="D83" s="51"/>
      <c r="E83" s="52"/>
      <c r="F83" s="57">
        <f>SUM(F80:F82)</f>
        <v>3391244.5</v>
      </c>
      <c r="G83" s="57">
        <f>SUM(G80:G82)</f>
        <v>1673366</v>
      </c>
      <c r="H83" s="58">
        <f>SUM(H80:H82)</f>
        <v>1</v>
      </c>
      <c r="I83" s="59"/>
      <c r="J83" s="60"/>
      <c r="K83" s="61">
        <f>SUM(K80:K82)</f>
        <v>3391244.5</v>
      </c>
      <c r="L83" s="133"/>
    </row>
    <row r="84" spans="1:12" x14ac:dyDescent="0.2">
      <c r="A84" s="129"/>
      <c r="B84" s="62"/>
      <c r="C84" s="63"/>
      <c r="D84" s="63"/>
      <c r="E84" s="64"/>
      <c r="F84" s="65"/>
      <c r="G84" s="65"/>
      <c r="H84" s="66" t="s">
        <v>89</v>
      </c>
      <c r="I84" s="67"/>
      <c r="J84" s="64"/>
      <c r="K84" s="68"/>
      <c r="L84" s="69"/>
    </row>
    <row r="85" spans="1:12" x14ac:dyDescent="0.2">
      <c r="A85" s="129"/>
      <c r="B85" s="137" t="s">
        <v>12</v>
      </c>
      <c r="C85" s="51" t="s">
        <v>84</v>
      </c>
      <c r="D85" s="51" t="s">
        <v>85</v>
      </c>
      <c r="E85" s="52">
        <v>1</v>
      </c>
      <c r="F85" s="53">
        <v>73667</v>
      </c>
      <c r="G85" s="53">
        <v>36502</v>
      </c>
      <c r="H85" s="54">
        <f>G85/G88</f>
        <v>0.2523522783051152</v>
      </c>
      <c r="I85" s="55">
        <f>F85/G85</f>
        <v>2.0181633883074901</v>
      </c>
      <c r="J85" s="52">
        <f>I85*E85</f>
        <v>2.0181633883074901</v>
      </c>
      <c r="K85" s="56">
        <f>G85*J85</f>
        <v>73667</v>
      </c>
      <c r="L85" s="133">
        <f>K88/G88</f>
        <v>2.2449687860792134</v>
      </c>
    </row>
    <row r="86" spans="1:12" x14ac:dyDescent="0.2">
      <c r="A86" s="129"/>
      <c r="B86" s="137"/>
      <c r="C86" s="51" t="s">
        <v>16</v>
      </c>
      <c r="D86" s="51" t="s">
        <v>85</v>
      </c>
      <c r="E86" s="52">
        <v>1</v>
      </c>
      <c r="F86" s="53">
        <v>141521</v>
      </c>
      <c r="G86" s="53">
        <v>65305</v>
      </c>
      <c r="H86" s="54">
        <f>G86/G88</f>
        <v>0.45147842679073885</v>
      </c>
      <c r="I86" s="55">
        <f>F86/G86</f>
        <v>2.167077559145548</v>
      </c>
      <c r="J86" s="52">
        <f>I86*E86</f>
        <v>2.167077559145548</v>
      </c>
      <c r="K86" s="56">
        <f>G86*J86</f>
        <v>141521</v>
      </c>
      <c r="L86" s="133"/>
    </row>
    <row r="87" spans="1:12" x14ac:dyDescent="0.2">
      <c r="A87" s="129"/>
      <c r="B87" s="137"/>
      <c r="C87" s="51" t="s">
        <v>18</v>
      </c>
      <c r="D87" s="51" t="s">
        <v>85</v>
      </c>
      <c r="E87" s="52">
        <v>1</v>
      </c>
      <c r="F87" s="53">
        <v>109540</v>
      </c>
      <c r="G87" s="53">
        <v>42840</v>
      </c>
      <c r="H87" s="54">
        <f>G87/G88</f>
        <v>0.29616929490414595</v>
      </c>
      <c r="I87" s="55">
        <f>F87/G87</f>
        <v>2.556956115779645</v>
      </c>
      <c r="J87" s="52">
        <f>I87*E87</f>
        <v>2.556956115779645</v>
      </c>
      <c r="K87" s="56">
        <f>G87*J87</f>
        <v>109539.99999999999</v>
      </c>
      <c r="L87" s="133"/>
    </row>
    <row r="88" spans="1:12" x14ac:dyDescent="0.2">
      <c r="A88" s="129"/>
      <c r="B88" s="137"/>
      <c r="C88" s="51"/>
      <c r="D88" s="51"/>
      <c r="E88" s="52"/>
      <c r="F88" s="57">
        <f>SUM(F85:F87)</f>
        <v>324728</v>
      </c>
      <c r="G88" s="57">
        <f>SUM(G85:G87)</f>
        <v>144647</v>
      </c>
      <c r="H88" s="58">
        <f>SUM(H85:H87)</f>
        <v>1</v>
      </c>
      <c r="I88" s="59"/>
      <c r="J88" s="60"/>
      <c r="K88" s="61">
        <f>SUM(K85:K87)</f>
        <v>324728</v>
      </c>
      <c r="L88" s="133"/>
    </row>
    <row r="89" spans="1:12" x14ac:dyDescent="0.2">
      <c r="A89" s="129"/>
      <c r="B89" s="62"/>
      <c r="C89" s="63"/>
      <c r="D89" s="63"/>
      <c r="E89" s="64"/>
      <c r="F89" s="65"/>
      <c r="G89" s="65"/>
      <c r="H89" s="66" t="s">
        <v>89</v>
      </c>
      <c r="I89" s="67"/>
      <c r="J89" s="64"/>
      <c r="K89" s="68"/>
      <c r="L89" s="69"/>
    </row>
    <row r="90" spans="1:12" x14ac:dyDescent="0.2">
      <c r="A90" s="129"/>
      <c r="B90" s="137" t="s">
        <v>13</v>
      </c>
      <c r="C90" s="51" t="str">
        <f t="shared" ref="C90:D92" si="34">C85</f>
        <v xml:space="preserve">5 MG      </v>
      </c>
      <c r="D90" s="51" t="str">
        <f t="shared" si="34"/>
        <v xml:space="preserve">TABLET    </v>
      </c>
      <c r="E90" s="52">
        <f>(E75*(F75/F90))+(E80*(F80/F90))+(E85*(F85/F90))</f>
        <v>0.99999999999999989</v>
      </c>
      <c r="F90" s="53">
        <f t="shared" ref="F90:G92" si="35">F75+F80+F85</f>
        <v>1886816.5</v>
      </c>
      <c r="G90" s="53">
        <f t="shared" si="35"/>
        <v>1048526.1623101471</v>
      </c>
      <c r="H90" s="54">
        <f>G90/G93</f>
        <v>0.33867164959100249</v>
      </c>
      <c r="I90" s="55">
        <f>F90/G90</f>
        <v>1.7994939638348215</v>
      </c>
      <c r="J90" s="52">
        <f>I90*E90</f>
        <v>1.7994939638348213</v>
      </c>
      <c r="K90" s="56">
        <f>G90*J90</f>
        <v>1886816.4999999998</v>
      </c>
      <c r="L90" s="133">
        <f>K93/G93</f>
        <v>2.0094525208729799</v>
      </c>
    </row>
    <row r="91" spans="1:12" x14ac:dyDescent="0.2">
      <c r="A91" s="129"/>
      <c r="B91" s="137"/>
      <c r="C91" s="51" t="str">
        <f t="shared" si="34"/>
        <v xml:space="preserve">10 MG     </v>
      </c>
      <c r="D91" s="51" t="str">
        <f t="shared" si="34"/>
        <v xml:space="preserve">TABLET    </v>
      </c>
      <c r="E91" s="52">
        <f>(E76*(F76/F91))+(E81*(F81/F91))+(E86*(F86/F91))</f>
        <v>1</v>
      </c>
      <c r="F91" s="53">
        <f>F76+F81+F86</f>
        <v>3054239</v>
      </c>
      <c r="G91" s="53">
        <f t="shared" si="35"/>
        <v>1501690.6813672828</v>
      </c>
      <c r="H91" s="54">
        <f>G91/G93</f>
        <v>0.48504279484412099</v>
      </c>
      <c r="I91" s="55">
        <f>F91/G91</f>
        <v>2.0338669193972283</v>
      </c>
      <c r="J91" s="52">
        <f>I91*E91</f>
        <v>2.0338669193972283</v>
      </c>
      <c r="K91" s="56">
        <f>G91*J91</f>
        <v>3054239</v>
      </c>
      <c r="L91" s="133"/>
    </row>
    <row r="92" spans="1:12" x14ac:dyDescent="0.2">
      <c r="A92" s="129"/>
      <c r="B92" s="137"/>
      <c r="C92" s="51" t="str">
        <f t="shared" si="34"/>
        <v xml:space="preserve">20 MG     </v>
      </c>
      <c r="D92" s="51" t="str">
        <f t="shared" si="34"/>
        <v xml:space="preserve">TABLET    </v>
      </c>
      <c r="E92" s="52">
        <f>(E77*(F77/F92))+(E82*(F82/F92))+(E87*(F87/F92))</f>
        <v>1</v>
      </c>
      <c r="F92" s="53">
        <f>F77+F82+F87</f>
        <v>1280202</v>
      </c>
      <c r="G92" s="53">
        <f t="shared" si="35"/>
        <v>545779.42166217498</v>
      </c>
      <c r="H92" s="54">
        <f>G92/G93</f>
        <v>0.17628555556487646</v>
      </c>
      <c r="I92" s="55">
        <f>F92/G92</f>
        <v>2.3456399218958017</v>
      </c>
      <c r="J92" s="52">
        <f>I92*E92</f>
        <v>2.3456399218958017</v>
      </c>
      <c r="K92" s="56">
        <f>G92*J92</f>
        <v>1280202</v>
      </c>
      <c r="L92" s="133"/>
    </row>
    <row r="93" spans="1:12" ht="13.5" thickBot="1" x14ac:dyDescent="0.25">
      <c r="A93" s="124"/>
      <c r="B93" s="138"/>
      <c r="C93" s="70"/>
      <c r="D93" s="70"/>
      <c r="E93" s="71"/>
      <c r="F93" s="72">
        <f>SUM(F90:F92)</f>
        <v>6221257.5</v>
      </c>
      <c r="G93" s="72">
        <f>SUM(G90:G92)</f>
        <v>3095996.265339605</v>
      </c>
      <c r="H93" s="73">
        <f>SUM(H90:H92)</f>
        <v>0.99999999999999989</v>
      </c>
      <c r="I93" s="74"/>
      <c r="J93" s="75"/>
      <c r="K93" s="76">
        <f>SUM(K90:K92)</f>
        <v>6221257.5</v>
      </c>
      <c r="L93" s="135"/>
    </row>
    <row r="94" spans="1:12" ht="13.5" thickBot="1" x14ac:dyDescent="0.25">
      <c r="A94" s="11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3"/>
    </row>
    <row r="95" spans="1:12" x14ac:dyDescent="0.2">
      <c r="A95" s="122" t="s">
        <v>92</v>
      </c>
      <c r="B95" s="136" t="s">
        <v>9</v>
      </c>
      <c r="C95" s="45" t="s">
        <v>93</v>
      </c>
      <c r="D95" s="45" t="s">
        <v>94</v>
      </c>
      <c r="E95" s="46">
        <v>1</v>
      </c>
      <c r="F95" s="47">
        <v>1961604</v>
      </c>
      <c r="G95" s="47">
        <f>F95/I95</f>
        <v>1770093.478847651</v>
      </c>
      <c r="H95" s="48">
        <f>G95/G99</f>
        <v>0.23490566087176618</v>
      </c>
      <c r="I95" s="49">
        <f>(F101+F107)/(G101+G107)</f>
        <v>1.1081923205982456</v>
      </c>
      <c r="J95" s="46">
        <f>E95*I95</f>
        <v>1.1081923205982456</v>
      </c>
      <c r="K95" s="50">
        <f>G95*J95</f>
        <v>1961604</v>
      </c>
      <c r="L95" s="132">
        <f>K99/G99</f>
        <v>1.1196433859234802</v>
      </c>
    </row>
    <row r="96" spans="1:12" x14ac:dyDescent="0.2">
      <c r="A96" s="129"/>
      <c r="B96" s="137"/>
      <c r="C96" s="51" t="s">
        <v>95</v>
      </c>
      <c r="D96" s="51" t="s">
        <v>94</v>
      </c>
      <c r="E96" s="52">
        <v>1</v>
      </c>
      <c r="F96" s="53">
        <v>1919492</v>
      </c>
      <c r="G96" s="53">
        <f>F96/I96</f>
        <v>1851977.3049332395</v>
      </c>
      <c r="H96" s="54">
        <f>G96/G99</f>
        <v>0.245772304080839</v>
      </c>
      <c r="I96" s="55">
        <f>(F102+F108)/(G102+G108)</f>
        <v>1.0364554656727796</v>
      </c>
      <c r="J96" s="52">
        <f>E96*I96</f>
        <v>1.0364554656727796</v>
      </c>
      <c r="K96" s="56">
        <f>G96*J96</f>
        <v>1919492</v>
      </c>
      <c r="L96" s="133"/>
    </row>
    <row r="97" spans="1:12" x14ac:dyDescent="0.2">
      <c r="A97" s="129"/>
      <c r="B97" s="137"/>
      <c r="C97" s="51" t="s">
        <v>96</v>
      </c>
      <c r="D97" s="51" t="s">
        <v>94</v>
      </c>
      <c r="E97" s="52">
        <v>1</v>
      </c>
      <c r="F97" s="53">
        <v>2884559</v>
      </c>
      <c r="G97" s="53">
        <f>F97/I97</f>
        <v>2288943.4344273848</v>
      </c>
      <c r="H97" s="54">
        <f>G97/G99</f>
        <v>0.3037612287641972</v>
      </c>
      <c r="I97" s="55">
        <f>(F103+F109)/(G103+G109)</f>
        <v>1.2602141916720706</v>
      </c>
      <c r="J97" s="52">
        <f>E97*I97</f>
        <v>1.2602141916720706</v>
      </c>
      <c r="K97" s="56">
        <f>G97*J97</f>
        <v>2884559</v>
      </c>
      <c r="L97" s="133"/>
    </row>
    <row r="98" spans="1:12" x14ac:dyDescent="0.2">
      <c r="A98" s="129"/>
      <c r="B98" s="137"/>
      <c r="C98" s="51" t="s">
        <v>97</v>
      </c>
      <c r="D98" s="51" t="s">
        <v>94</v>
      </c>
      <c r="E98" s="52">
        <v>1</v>
      </c>
      <c r="F98" s="53">
        <v>1671236</v>
      </c>
      <c r="G98" s="53">
        <f>F98/I98</f>
        <v>1624323.4670505584</v>
      </c>
      <c r="H98" s="54">
        <f>G98/G99</f>
        <v>0.21556080628319765</v>
      </c>
      <c r="I98" s="55">
        <f>(F104+F110)/(G104+G110)</f>
        <v>1.0288812751284233</v>
      </c>
      <c r="J98" s="52">
        <f>E98*I98</f>
        <v>1.0288812751284233</v>
      </c>
      <c r="K98" s="56">
        <f>G98*J98</f>
        <v>1671236</v>
      </c>
      <c r="L98" s="133"/>
    </row>
    <row r="99" spans="1:12" x14ac:dyDescent="0.2">
      <c r="A99" s="129"/>
      <c r="B99" s="137"/>
      <c r="C99" s="51"/>
      <c r="D99" s="51"/>
      <c r="E99" s="52"/>
      <c r="F99" s="57">
        <f>SUM(F95:F98)</f>
        <v>8436891</v>
      </c>
      <c r="G99" s="57">
        <f>SUM(G95:G98)</f>
        <v>7535337.6852588337</v>
      </c>
      <c r="H99" s="58">
        <f>SUM(H95:H98)</f>
        <v>1</v>
      </c>
      <c r="I99" s="59" t="s">
        <v>89</v>
      </c>
      <c r="J99" s="60"/>
      <c r="K99" s="61">
        <f>SUM(K95:K98)</f>
        <v>8436891</v>
      </c>
      <c r="L99" s="133"/>
    </row>
    <row r="100" spans="1:12" x14ac:dyDescent="0.2">
      <c r="A100" s="129"/>
      <c r="B100" s="62"/>
      <c r="C100" s="63"/>
      <c r="D100" s="63"/>
      <c r="E100" s="64"/>
      <c r="F100" s="65"/>
      <c r="G100" s="65"/>
      <c r="H100" s="66" t="s">
        <v>89</v>
      </c>
      <c r="I100" s="67"/>
      <c r="J100" s="64"/>
      <c r="K100" s="68"/>
      <c r="L100" s="69"/>
    </row>
    <row r="101" spans="1:12" x14ac:dyDescent="0.2">
      <c r="A101" s="129"/>
      <c r="B101" s="137" t="s">
        <v>11</v>
      </c>
      <c r="C101" s="51" t="s">
        <v>93</v>
      </c>
      <c r="D101" s="51" t="s">
        <v>94</v>
      </c>
      <c r="E101" s="52">
        <v>1</v>
      </c>
      <c r="F101" s="53">
        <v>860008</v>
      </c>
      <c r="G101" s="53">
        <v>778465</v>
      </c>
      <c r="H101" s="54">
        <f>G101/G105</f>
        <v>0.17072469476517227</v>
      </c>
      <c r="I101" s="55">
        <f>F101/G101</f>
        <v>1.1047484472648097</v>
      </c>
      <c r="J101" s="52">
        <f>E101*I101</f>
        <v>1.1047484472648097</v>
      </c>
      <c r="K101" s="56">
        <f>G101*J101</f>
        <v>860008.00000000012</v>
      </c>
      <c r="L101" s="133">
        <f>K105/G105</f>
        <v>1.1257821450565029</v>
      </c>
    </row>
    <row r="102" spans="1:12" x14ac:dyDescent="0.2">
      <c r="A102" s="129"/>
      <c r="B102" s="137"/>
      <c r="C102" s="51" t="s">
        <v>95</v>
      </c>
      <c r="D102" s="51" t="s">
        <v>94</v>
      </c>
      <c r="E102" s="52">
        <v>1</v>
      </c>
      <c r="F102" s="53">
        <v>937355</v>
      </c>
      <c r="G102" s="53">
        <v>903761</v>
      </c>
      <c r="H102" s="54">
        <f>G102/G105</f>
        <v>0.19820328578120641</v>
      </c>
      <c r="I102" s="55">
        <f>F102/G102</f>
        <v>1.0371713318012175</v>
      </c>
      <c r="J102" s="52">
        <f>E102*I102</f>
        <v>1.0371713318012175</v>
      </c>
      <c r="K102" s="56">
        <f>G102*J102</f>
        <v>937355.00000000012</v>
      </c>
      <c r="L102" s="133"/>
    </row>
    <row r="103" spans="1:12" x14ac:dyDescent="0.2">
      <c r="A103" s="129"/>
      <c r="B103" s="137"/>
      <c r="C103" s="51" t="s">
        <v>96</v>
      </c>
      <c r="D103" s="51" t="s">
        <v>94</v>
      </c>
      <c r="E103" s="52">
        <v>1</v>
      </c>
      <c r="F103" s="53">
        <v>2106477.4</v>
      </c>
      <c r="G103" s="53">
        <v>1679683</v>
      </c>
      <c r="H103" s="54">
        <f>G103/G105</f>
        <v>0.36837027673337769</v>
      </c>
      <c r="I103" s="55">
        <f>F103/G103</f>
        <v>1.2540922304982547</v>
      </c>
      <c r="J103" s="52">
        <f>E103*I103</f>
        <v>1.2540922304982547</v>
      </c>
      <c r="K103" s="56">
        <f>G103*J103</f>
        <v>2106477.4</v>
      </c>
      <c r="L103" s="133"/>
    </row>
    <row r="104" spans="1:12" x14ac:dyDescent="0.2">
      <c r="A104" s="129"/>
      <c r="B104" s="137"/>
      <c r="C104" s="51" t="s">
        <v>97</v>
      </c>
      <c r="D104" s="51" t="s">
        <v>94</v>
      </c>
      <c r="E104" s="52">
        <v>1</v>
      </c>
      <c r="F104" s="53">
        <v>1229465</v>
      </c>
      <c r="G104" s="53">
        <v>1197859</v>
      </c>
      <c r="H104" s="54">
        <f>G104/G105</f>
        <v>0.26270174272024366</v>
      </c>
      <c r="I104" s="55">
        <f>F104/G104</f>
        <v>1.0263854093010947</v>
      </c>
      <c r="J104" s="52">
        <f>E104*I104</f>
        <v>1.0263854093010947</v>
      </c>
      <c r="K104" s="56">
        <f>G104*J104</f>
        <v>1229465</v>
      </c>
      <c r="L104" s="133"/>
    </row>
    <row r="105" spans="1:12" x14ac:dyDescent="0.2">
      <c r="A105" s="129"/>
      <c r="B105" s="137"/>
      <c r="C105" s="51"/>
      <c r="D105" s="51"/>
      <c r="E105" s="52"/>
      <c r="F105" s="57">
        <f>SUM(F101:F104)</f>
        <v>5133305.4000000004</v>
      </c>
      <c r="G105" s="57">
        <f>SUM(G101:G104)</f>
        <v>4559768</v>
      </c>
      <c r="H105" s="58">
        <f>SUM(H101:H104)</f>
        <v>1</v>
      </c>
      <c r="I105" s="59" t="s">
        <v>89</v>
      </c>
      <c r="J105" s="60"/>
      <c r="K105" s="61">
        <f>SUM(K101:K104)</f>
        <v>5133305.4000000004</v>
      </c>
      <c r="L105" s="133"/>
    </row>
    <row r="106" spans="1:12" x14ac:dyDescent="0.2">
      <c r="A106" s="129"/>
      <c r="B106" s="62"/>
      <c r="C106" s="63"/>
      <c r="D106" s="63"/>
      <c r="E106" s="64"/>
      <c r="F106" s="65"/>
      <c r="G106" s="65"/>
      <c r="H106" s="66" t="s">
        <v>89</v>
      </c>
      <c r="I106" s="67"/>
      <c r="J106" s="64"/>
      <c r="K106" s="68"/>
      <c r="L106" s="69"/>
    </row>
    <row r="107" spans="1:12" x14ac:dyDescent="0.2">
      <c r="A107" s="129"/>
      <c r="B107" s="137" t="s">
        <v>12</v>
      </c>
      <c r="C107" s="51" t="s">
        <v>93</v>
      </c>
      <c r="D107" s="51" t="s">
        <v>94</v>
      </c>
      <c r="E107" s="52">
        <v>1</v>
      </c>
      <c r="F107" s="53">
        <v>41594</v>
      </c>
      <c r="G107" s="53">
        <v>35114</v>
      </c>
      <c r="H107" s="54">
        <f>G107/G111</f>
        <v>0.13971161650724936</v>
      </c>
      <c r="I107" s="55">
        <f>F107/G107</f>
        <v>1.184541778208122</v>
      </c>
      <c r="J107" s="52">
        <f>E107*I107</f>
        <v>1.184541778208122</v>
      </c>
      <c r="K107" s="56">
        <f>G107*J107</f>
        <v>41593.999999999993</v>
      </c>
      <c r="L107" s="133">
        <f>K111/G111</f>
        <v>1.1954506389954322</v>
      </c>
    </row>
    <row r="108" spans="1:12" x14ac:dyDescent="0.2">
      <c r="A108" s="129"/>
      <c r="B108" s="137"/>
      <c r="C108" s="51" t="s">
        <v>95</v>
      </c>
      <c r="D108" s="51" t="s">
        <v>94</v>
      </c>
      <c r="E108" s="52">
        <v>1</v>
      </c>
      <c r="F108" s="53">
        <v>41515</v>
      </c>
      <c r="G108" s="53">
        <v>40679</v>
      </c>
      <c r="H108" s="54">
        <f>G108/G111</f>
        <v>0.16185364378590869</v>
      </c>
      <c r="I108" s="55">
        <f>F108/G108</f>
        <v>1.0205511443250816</v>
      </c>
      <c r="J108" s="52">
        <f>E108*I108</f>
        <v>1.0205511443250816</v>
      </c>
      <c r="K108" s="56">
        <f>G108*J108</f>
        <v>41515</v>
      </c>
      <c r="L108" s="133"/>
    </row>
    <row r="109" spans="1:12" x14ac:dyDescent="0.2">
      <c r="A109" s="129"/>
      <c r="B109" s="137"/>
      <c r="C109" s="51" t="s">
        <v>96</v>
      </c>
      <c r="D109" s="51" t="s">
        <v>94</v>
      </c>
      <c r="E109" s="52">
        <v>1</v>
      </c>
      <c r="F109" s="53">
        <v>138109</v>
      </c>
      <c r="G109" s="53">
        <v>101432</v>
      </c>
      <c r="H109" s="54">
        <f>G109/G111</f>
        <v>0.40357773781293271</v>
      </c>
      <c r="I109" s="55">
        <f>F109/G109</f>
        <v>1.3615920025238584</v>
      </c>
      <c r="J109" s="52">
        <f>E109*I109</f>
        <v>1.3615920025238584</v>
      </c>
      <c r="K109" s="56">
        <f>G109*J109</f>
        <v>138109</v>
      </c>
      <c r="L109" s="133"/>
    </row>
    <row r="110" spans="1:12" x14ac:dyDescent="0.2">
      <c r="A110" s="129"/>
      <c r="B110" s="137"/>
      <c r="C110" s="51" t="s">
        <v>97</v>
      </c>
      <c r="D110" s="51" t="s">
        <v>94</v>
      </c>
      <c r="E110" s="52">
        <v>1</v>
      </c>
      <c r="F110" s="53">
        <v>79237</v>
      </c>
      <c r="G110" s="53">
        <v>74107</v>
      </c>
      <c r="H110" s="54">
        <f>G110/G111</f>
        <v>0.29485700189390923</v>
      </c>
      <c r="I110" s="55">
        <f>F110/G110</f>
        <v>1.0692242298298407</v>
      </c>
      <c r="J110" s="52">
        <f>E110*I110</f>
        <v>1.0692242298298407</v>
      </c>
      <c r="K110" s="56">
        <f>G110*J110</f>
        <v>79237</v>
      </c>
      <c r="L110" s="133"/>
    </row>
    <row r="111" spans="1:12" x14ac:dyDescent="0.2">
      <c r="A111" s="129"/>
      <c r="B111" s="137"/>
      <c r="C111" s="51"/>
      <c r="D111" s="51"/>
      <c r="E111" s="52"/>
      <c r="F111" s="57">
        <f>SUM(F107:F110)</f>
        <v>300455</v>
      </c>
      <c r="G111" s="57">
        <f>SUM(G107:G110)</f>
        <v>251332</v>
      </c>
      <c r="H111" s="58">
        <f>SUM(H107:H110)</f>
        <v>1</v>
      </c>
      <c r="I111" s="59" t="s">
        <v>89</v>
      </c>
      <c r="J111" s="60"/>
      <c r="K111" s="61">
        <f>SUM(K107:K110)</f>
        <v>300455</v>
      </c>
      <c r="L111" s="133"/>
    </row>
    <row r="112" spans="1:12" x14ac:dyDescent="0.2">
      <c r="A112" s="129"/>
      <c r="B112" s="62"/>
      <c r="C112" s="63"/>
      <c r="D112" s="63"/>
      <c r="E112" s="64"/>
      <c r="F112" s="65"/>
      <c r="G112" s="65"/>
      <c r="H112" s="66" t="s">
        <v>89</v>
      </c>
      <c r="I112" s="67"/>
      <c r="J112" s="64"/>
      <c r="K112" s="68"/>
      <c r="L112" s="69"/>
    </row>
    <row r="113" spans="1:12" x14ac:dyDescent="0.2">
      <c r="A113" s="129"/>
      <c r="B113" s="137" t="s">
        <v>13</v>
      </c>
      <c r="C113" s="51" t="str">
        <f t="shared" ref="C113:D116" si="36">C107</f>
        <v xml:space="preserve">18 MG     </v>
      </c>
      <c r="D113" s="51" t="str">
        <f t="shared" si="36"/>
        <v xml:space="preserve">TAB ER 24 </v>
      </c>
      <c r="E113" s="52">
        <f>(E95*(F95/F113))+(E101*(F101/F113))+(E107*(F107/F113))</f>
        <v>0.99999999999999989</v>
      </c>
      <c r="F113" s="53">
        <f t="shared" ref="F113:G116" si="37">F95+F101+F107</f>
        <v>2863206</v>
      </c>
      <c r="G113" s="53">
        <f t="shared" si="37"/>
        <v>2583672.4788476508</v>
      </c>
      <c r="H113" s="54">
        <f>G113/G117</f>
        <v>0.20926461095190682</v>
      </c>
      <c r="I113" s="55">
        <f>F113/G113</f>
        <v>1.1081923205982458</v>
      </c>
      <c r="J113" s="52">
        <f>E113*I113</f>
        <v>1.1081923205982456</v>
      </c>
      <c r="K113" s="56">
        <f>G113*J113</f>
        <v>2863205.9999999995</v>
      </c>
      <c r="L113" s="133">
        <f>K117/G117</f>
        <v>1.123453724353302</v>
      </c>
    </row>
    <row r="114" spans="1:12" x14ac:dyDescent="0.2">
      <c r="A114" s="129"/>
      <c r="B114" s="137"/>
      <c r="C114" s="51" t="str">
        <f t="shared" si="36"/>
        <v xml:space="preserve">27 MG     </v>
      </c>
      <c r="D114" s="51" t="str">
        <f t="shared" si="36"/>
        <v xml:space="preserve">TAB ER 24 </v>
      </c>
      <c r="E114" s="52">
        <f>(E96*(F96/F114))+(E102*(F102/F114))+(E108*(F108/F114))</f>
        <v>1</v>
      </c>
      <c r="F114" s="53">
        <f t="shared" si="37"/>
        <v>2898362</v>
      </c>
      <c r="G114" s="53">
        <f t="shared" si="37"/>
        <v>2796417.3049332397</v>
      </c>
      <c r="H114" s="54">
        <f>G114/G117</f>
        <v>0.22649588295999365</v>
      </c>
      <c r="I114" s="55">
        <f>F114/G114</f>
        <v>1.0364554656727796</v>
      </c>
      <c r="J114" s="52">
        <f>E114*I114</f>
        <v>1.0364554656727796</v>
      </c>
      <c r="K114" s="56">
        <f>G114*J114</f>
        <v>2898362</v>
      </c>
      <c r="L114" s="133"/>
    </row>
    <row r="115" spans="1:12" x14ac:dyDescent="0.2">
      <c r="A115" s="129"/>
      <c r="B115" s="137"/>
      <c r="C115" s="51" t="str">
        <f t="shared" si="36"/>
        <v xml:space="preserve">36 MG     </v>
      </c>
      <c r="D115" s="51" t="str">
        <f t="shared" si="36"/>
        <v xml:space="preserve">TAB ER 24 </v>
      </c>
      <c r="E115" s="52">
        <f>(E97*(F97/F115))+(E103*(F103/F115))+(E109*(F109/F115))</f>
        <v>0.99999999999999989</v>
      </c>
      <c r="F115" s="53">
        <f t="shared" si="37"/>
        <v>5129145.4000000004</v>
      </c>
      <c r="G115" s="53">
        <f t="shared" si="37"/>
        <v>4070058.4344273848</v>
      </c>
      <c r="H115" s="54">
        <f>G115/G117</f>
        <v>0.32965447509502083</v>
      </c>
      <c r="I115" s="55">
        <f>F115/G115</f>
        <v>1.2602141916720708</v>
      </c>
      <c r="J115" s="52">
        <f>E115*I115</f>
        <v>1.2602141916720706</v>
      </c>
      <c r="K115" s="56">
        <f>G115*J115</f>
        <v>5129145.3999999994</v>
      </c>
      <c r="L115" s="133"/>
    </row>
    <row r="116" spans="1:12" x14ac:dyDescent="0.2">
      <c r="A116" s="129"/>
      <c r="B116" s="137"/>
      <c r="C116" s="51" t="str">
        <f t="shared" si="36"/>
        <v xml:space="preserve">54 MG     </v>
      </c>
      <c r="D116" s="51" t="str">
        <f t="shared" si="36"/>
        <v xml:space="preserve">TAB ER 24 </v>
      </c>
      <c r="E116" s="52">
        <f>(E98*(F98/F116))+(E104*(F104/F116))+(E110*(F110/F116))</f>
        <v>1</v>
      </c>
      <c r="F116" s="53">
        <f t="shared" si="37"/>
        <v>2979938</v>
      </c>
      <c r="G116" s="53">
        <f t="shared" si="37"/>
        <v>2896289.4670505584</v>
      </c>
      <c r="H116" s="54">
        <f>G116/G117</f>
        <v>0.2345850309930787</v>
      </c>
      <c r="I116" s="55">
        <f>F116/G116</f>
        <v>1.0288812751284233</v>
      </c>
      <c r="J116" s="52">
        <f>E116*I116</f>
        <v>1.0288812751284233</v>
      </c>
      <c r="K116" s="56">
        <f>G116*J116</f>
        <v>2979938</v>
      </c>
      <c r="L116" s="133"/>
    </row>
    <row r="117" spans="1:12" ht="13.5" thickBot="1" x14ac:dyDescent="0.25">
      <c r="A117" s="124"/>
      <c r="B117" s="138"/>
      <c r="C117" s="70"/>
      <c r="D117" s="70"/>
      <c r="E117" s="71"/>
      <c r="F117" s="72">
        <f>SUM(F113:F116)</f>
        <v>13870651.4</v>
      </c>
      <c r="G117" s="72">
        <f>SUM(G113:G116)</f>
        <v>12346437.685258834</v>
      </c>
      <c r="H117" s="73">
        <f>SUM(H113:H116)</f>
        <v>1</v>
      </c>
      <c r="I117" s="74" t="s">
        <v>89</v>
      </c>
      <c r="J117" s="75"/>
      <c r="K117" s="76">
        <f>SUM(K113:K116)</f>
        <v>13870651.399999999</v>
      </c>
      <c r="L117" s="135"/>
    </row>
    <row r="118" spans="1:12" ht="13.5" thickBot="1" x14ac:dyDescent="0.25">
      <c r="A118" s="11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3"/>
    </row>
    <row r="119" spans="1:12" x14ac:dyDescent="0.2">
      <c r="A119" s="122" t="s">
        <v>92</v>
      </c>
      <c r="B119" s="136" t="s">
        <v>9</v>
      </c>
      <c r="C119" s="45" t="s">
        <v>16</v>
      </c>
      <c r="D119" s="45" t="s">
        <v>98</v>
      </c>
      <c r="E119" s="46">
        <v>1</v>
      </c>
      <c r="F119" s="47">
        <v>61531</v>
      </c>
      <c r="G119" s="47">
        <f t="shared" ref="G119:G124" si="38">F119/I119</f>
        <v>51290.767284661699</v>
      </c>
      <c r="H119" s="48">
        <f>G119/G125</f>
        <v>0.28782732379268433</v>
      </c>
      <c r="I119" s="49">
        <f t="shared" ref="I119:I124" si="39">(F127+F135)/(G127+G135)</f>
        <v>1.1996506049228202</v>
      </c>
      <c r="J119" s="46">
        <f t="shared" ref="J119:J124" si="40">I119*E119</f>
        <v>1.1996506049228202</v>
      </c>
      <c r="K119" s="50">
        <f t="shared" ref="K119:K124" si="41">G119*J119</f>
        <v>61531</v>
      </c>
      <c r="L119" s="132">
        <f>K125/G125</f>
        <v>1.1632617835451911</v>
      </c>
    </row>
    <row r="120" spans="1:12" x14ac:dyDescent="0.2">
      <c r="A120" s="129"/>
      <c r="B120" s="137"/>
      <c r="C120" s="51" t="s">
        <v>18</v>
      </c>
      <c r="D120" s="51" t="s">
        <v>98</v>
      </c>
      <c r="E120" s="52">
        <v>1</v>
      </c>
      <c r="F120" s="53">
        <v>87202</v>
      </c>
      <c r="G120" s="53">
        <f t="shared" si="38"/>
        <v>73208.454842811785</v>
      </c>
      <c r="H120" s="54">
        <f>G120/G125</f>
        <v>0.41082235170042802</v>
      </c>
      <c r="I120" s="55">
        <f t="shared" si="39"/>
        <v>1.1911465716252885</v>
      </c>
      <c r="J120" s="52">
        <f t="shared" si="40"/>
        <v>1.1911465716252885</v>
      </c>
      <c r="K120" s="56">
        <f t="shared" si="41"/>
        <v>87202</v>
      </c>
      <c r="L120" s="133"/>
    </row>
    <row r="121" spans="1:12" x14ac:dyDescent="0.2">
      <c r="A121" s="129"/>
      <c r="B121" s="137"/>
      <c r="C121" s="51" t="s">
        <v>20</v>
      </c>
      <c r="D121" s="51" t="s">
        <v>98</v>
      </c>
      <c r="E121" s="52">
        <v>1</v>
      </c>
      <c r="F121" s="53">
        <v>46142</v>
      </c>
      <c r="G121" s="53">
        <f t="shared" si="38"/>
        <v>42090.827880869605</v>
      </c>
      <c r="H121" s="54">
        <f>G121/G125</f>
        <v>0.23620021665755253</v>
      </c>
      <c r="I121" s="55">
        <f t="shared" si="39"/>
        <v>1.0962483353997337</v>
      </c>
      <c r="J121" s="52">
        <f t="shared" si="40"/>
        <v>1.0962483353997337</v>
      </c>
      <c r="K121" s="56">
        <f t="shared" si="41"/>
        <v>46142</v>
      </c>
      <c r="L121" s="133"/>
    </row>
    <row r="122" spans="1:12" x14ac:dyDescent="0.2">
      <c r="A122" s="129"/>
      <c r="B122" s="137"/>
      <c r="C122" s="51" t="s">
        <v>22</v>
      </c>
      <c r="D122" s="51" t="s">
        <v>98</v>
      </c>
      <c r="E122" s="52">
        <v>1</v>
      </c>
      <c r="F122" s="53">
        <v>7813</v>
      </c>
      <c r="G122" s="53">
        <f t="shared" si="38"/>
        <v>7226.814013716993</v>
      </c>
      <c r="H122" s="54">
        <f>G122/G125</f>
        <v>4.0554560737438364E-2</v>
      </c>
      <c r="I122" s="55">
        <f t="shared" si="39"/>
        <v>1.0811126431606495</v>
      </c>
      <c r="J122" s="52">
        <f t="shared" si="40"/>
        <v>1.0811126431606495</v>
      </c>
      <c r="K122" s="56">
        <f t="shared" si="41"/>
        <v>7813.0000000000009</v>
      </c>
      <c r="L122" s="133"/>
    </row>
    <row r="123" spans="1:12" x14ac:dyDescent="0.2">
      <c r="A123" s="129"/>
      <c r="B123" s="137"/>
      <c r="C123" s="51" t="s">
        <v>99</v>
      </c>
      <c r="D123" s="51" t="s">
        <v>98</v>
      </c>
      <c r="E123" s="52">
        <v>1</v>
      </c>
      <c r="F123" s="53">
        <v>2475</v>
      </c>
      <c r="G123" s="53">
        <f t="shared" si="38"/>
        <v>2409.5219266714594</v>
      </c>
      <c r="H123" s="54">
        <f>G123/G125</f>
        <v>1.3521463695884989E-2</v>
      </c>
      <c r="I123" s="55">
        <f t="shared" si="39"/>
        <v>1.0271747156993059</v>
      </c>
      <c r="J123" s="52">
        <f t="shared" si="40"/>
        <v>1.0271747156993059</v>
      </c>
      <c r="K123" s="56">
        <f t="shared" si="41"/>
        <v>2475</v>
      </c>
      <c r="L123" s="133"/>
    </row>
    <row r="124" spans="1:12" x14ac:dyDescent="0.2">
      <c r="A124" s="129"/>
      <c r="B124" s="137"/>
      <c r="C124" s="51" t="s">
        <v>100</v>
      </c>
      <c r="D124" s="51" t="s">
        <v>98</v>
      </c>
      <c r="E124" s="52">
        <v>1</v>
      </c>
      <c r="F124" s="53">
        <v>2130</v>
      </c>
      <c r="G124" s="53">
        <f t="shared" si="38"/>
        <v>1973.3992864093416</v>
      </c>
      <c r="H124" s="54">
        <f>G124/G125</f>
        <v>1.1074083416011821E-2</v>
      </c>
      <c r="I124" s="55">
        <f t="shared" si="39"/>
        <v>1.0793558174816198</v>
      </c>
      <c r="J124" s="52">
        <f t="shared" si="40"/>
        <v>1.0793558174816198</v>
      </c>
      <c r="K124" s="56">
        <f t="shared" si="41"/>
        <v>2130</v>
      </c>
      <c r="L124" s="133"/>
    </row>
    <row r="125" spans="1:12" x14ac:dyDescent="0.2">
      <c r="A125" s="129"/>
      <c r="B125" s="137"/>
      <c r="C125" s="51"/>
      <c r="D125" s="51"/>
      <c r="E125" s="52"/>
      <c r="F125" s="57">
        <f>SUM(F119:F124)</f>
        <v>207293</v>
      </c>
      <c r="G125" s="57">
        <f>SUM(G119:G124)</f>
        <v>178199.78523514088</v>
      </c>
      <c r="H125" s="58">
        <f>SUM(H119:H124)</f>
        <v>1.0000000000000002</v>
      </c>
      <c r="I125" s="59" t="s">
        <v>89</v>
      </c>
      <c r="J125" s="60" t="s">
        <v>89</v>
      </c>
      <c r="K125" s="61">
        <f>SUM(K119:K124)</f>
        <v>207293</v>
      </c>
      <c r="L125" s="133"/>
    </row>
    <row r="126" spans="1:12" x14ac:dyDescent="0.2">
      <c r="A126" s="129"/>
      <c r="B126" s="62"/>
      <c r="C126" s="63"/>
      <c r="D126" s="63"/>
      <c r="E126" s="64"/>
      <c r="F126" s="65"/>
      <c r="G126" s="65"/>
      <c r="H126" s="66" t="s">
        <v>89</v>
      </c>
      <c r="I126" s="67"/>
      <c r="J126" s="64"/>
      <c r="K126" s="68"/>
      <c r="L126" s="69"/>
    </row>
    <row r="127" spans="1:12" x14ac:dyDescent="0.2">
      <c r="A127" s="129"/>
      <c r="B127" s="137" t="s">
        <v>11</v>
      </c>
      <c r="C127" s="51" t="s">
        <v>16</v>
      </c>
      <c r="D127" s="51" t="s">
        <v>98</v>
      </c>
      <c r="E127" s="52">
        <v>1</v>
      </c>
      <c r="F127" s="53">
        <v>88988</v>
      </c>
      <c r="G127" s="53">
        <v>74481</v>
      </c>
      <c r="H127" s="54">
        <f>G127/G133</f>
        <v>0.17869292963220651</v>
      </c>
      <c r="I127" s="55">
        <f t="shared" ref="I127:I132" si="42">F127/G127</f>
        <v>1.194774506249916</v>
      </c>
      <c r="J127" s="52">
        <f t="shared" ref="J127:J132" si="43">I127*E127</f>
        <v>1.194774506249916</v>
      </c>
      <c r="K127" s="56">
        <f t="shared" ref="K127:K132" si="44">G127*J127</f>
        <v>88988</v>
      </c>
      <c r="L127" s="133">
        <f>K133/G133</f>
        <v>1.1307310285261869</v>
      </c>
    </row>
    <row r="128" spans="1:12" x14ac:dyDescent="0.2">
      <c r="A128" s="129"/>
      <c r="B128" s="137"/>
      <c r="C128" s="51" t="s">
        <v>18</v>
      </c>
      <c r="D128" s="51" t="s">
        <v>98</v>
      </c>
      <c r="E128" s="52">
        <v>1</v>
      </c>
      <c r="F128" s="53">
        <v>140033</v>
      </c>
      <c r="G128" s="53">
        <v>117425</v>
      </c>
      <c r="H128" s="54">
        <f>G128/G133</f>
        <v>0.28172308725798323</v>
      </c>
      <c r="I128" s="55">
        <f t="shared" si="42"/>
        <v>1.1925314030232064</v>
      </c>
      <c r="J128" s="52">
        <f t="shared" si="43"/>
        <v>1.1925314030232064</v>
      </c>
      <c r="K128" s="56">
        <f t="shared" si="44"/>
        <v>140033</v>
      </c>
      <c r="L128" s="133"/>
    </row>
    <row r="129" spans="1:12" x14ac:dyDescent="0.2">
      <c r="A129" s="129"/>
      <c r="B129" s="137"/>
      <c r="C129" s="51" t="s">
        <v>20</v>
      </c>
      <c r="D129" s="51" t="s">
        <v>98</v>
      </c>
      <c r="E129" s="52">
        <v>1</v>
      </c>
      <c r="F129" s="53">
        <v>112068</v>
      </c>
      <c r="G129" s="53">
        <v>102788</v>
      </c>
      <c r="H129" s="54">
        <f>G129/G133</f>
        <v>0.24660636740961109</v>
      </c>
      <c r="I129" s="55">
        <f t="shared" si="42"/>
        <v>1.090282912402226</v>
      </c>
      <c r="J129" s="52">
        <f t="shared" si="43"/>
        <v>1.090282912402226</v>
      </c>
      <c r="K129" s="56">
        <f t="shared" si="44"/>
        <v>112068</v>
      </c>
      <c r="L129" s="133"/>
    </row>
    <row r="130" spans="1:12" x14ac:dyDescent="0.2">
      <c r="A130" s="129"/>
      <c r="B130" s="137"/>
      <c r="C130" s="51" t="s">
        <v>22</v>
      </c>
      <c r="D130" s="51" t="s">
        <v>98</v>
      </c>
      <c r="E130" s="52">
        <v>1</v>
      </c>
      <c r="F130" s="53">
        <v>73239</v>
      </c>
      <c r="G130" s="53">
        <v>67564</v>
      </c>
      <c r="H130" s="54">
        <f>G130/G133</f>
        <v>0.1620978383436098</v>
      </c>
      <c r="I130" s="55">
        <f t="shared" si="42"/>
        <v>1.083994434906163</v>
      </c>
      <c r="J130" s="52">
        <f t="shared" si="43"/>
        <v>1.083994434906163</v>
      </c>
      <c r="K130" s="56">
        <f t="shared" si="44"/>
        <v>73239</v>
      </c>
      <c r="L130" s="133"/>
    </row>
    <row r="131" spans="1:12" x14ac:dyDescent="0.2">
      <c r="A131" s="129"/>
      <c r="B131" s="137"/>
      <c r="C131" s="51" t="s">
        <v>99</v>
      </c>
      <c r="D131" s="51" t="s">
        <v>98</v>
      </c>
      <c r="E131" s="52">
        <v>1</v>
      </c>
      <c r="F131" s="53">
        <v>32195</v>
      </c>
      <c r="G131" s="53">
        <v>31275</v>
      </c>
      <c r="H131" s="54">
        <f>G131/G133</f>
        <v>7.5034188239245694E-2</v>
      </c>
      <c r="I131" s="55">
        <f t="shared" si="42"/>
        <v>1.0294164668265389</v>
      </c>
      <c r="J131" s="52">
        <f t="shared" si="43"/>
        <v>1.0294164668265389</v>
      </c>
      <c r="K131" s="56">
        <f t="shared" si="44"/>
        <v>32195.000000000004</v>
      </c>
      <c r="L131" s="133"/>
    </row>
    <row r="132" spans="1:12" x14ac:dyDescent="0.2">
      <c r="A132" s="129"/>
      <c r="B132" s="137"/>
      <c r="C132" s="51" t="s">
        <v>100</v>
      </c>
      <c r="D132" s="51" t="s">
        <v>98</v>
      </c>
      <c r="E132" s="52">
        <v>1</v>
      </c>
      <c r="F132" s="53">
        <v>24777</v>
      </c>
      <c r="G132" s="53">
        <v>23277</v>
      </c>
      <c r="H132" s="54">
        <f>G132/G133</f>
        <v>5.5845589117343636E-2</v>
      </c>
      <c r="I132" s="55">
        <f t="shared" si="42"/>
        <v>1.0644412939811831</v>
      </c>
      <c r="J132" s="52">
        <f t="shared" si="43"/>
        <v>1.0644412939811831</v>
      </c>
      <c r="K132" s="56">
        <f t="shared" si="44"/>
        <v>24777</v>
      </c>
      <c r="L132" s="133"/>
    </row>
    <row r="133" spans="1:12" x14ac:dyDescent="0.2">
      <c r="A133" s="129"/>
      <c r="B133" s="137"/>
      <c r="C133" s="51"/>
      <c r="D133" s="51"/>
      <c r="E133" s="52"/>
      <c r="F133" s="57">
        <f>SUM(F127:F132)</f>
        <v>471300</v>
      </c>
      <c r="G133" s="57">
        <f>SUM(G127:G132)</f>
        <v>416810</v>
      </c>
      <c r="H133" s="58">
        <f>SUM(H127:H132)</f>
        <v>0.99999999999999989</v>
      </c>
      <c r="I133" s="59"/>
      <c r="J133" s="60"/>
      <c r="K133" s="61">
        <f>SUM(K127:K132)</f>
        <v>471300</v>
      </c>
      <c r="L133" s="133"/>
    </row>
    <row r="134" spans="1:12" x14ac:dyDescent="0.2">
      <c r="A134" s="129"/>
      <c r="B134" s="62"/>
      <c r="C134" s="63"/>
      <c r="D134" s="63"/>
      <c r="E134" s="64"/>
      <c r="F134" s="65"/>
      <c r="G134" s="65"/>
      <c r="H134" s="66" t="s">
        <v>89</v>
      </c>
      <c r="I134" s="67"/>
      <c r="J134" s="64"/>
      <c r="K134" s="68"/>
      <c r="L134" s="69"/>
    </row>
    <row r="135" spans="1:12" x14ac:dyDescent="0.2">
      <c r="A135" s="129"/>
      <c r="B135" s="137" t="s">
        <v>12</v>
      </c>
      <c r="C135" s="51" t="s">
        <v>16</v>
      </c>
      <c r="D135" s="51" t="s">
        <v>98</v>
      </c>
      <c r="E135" s="52">
        <v>1</v>
      </c>
      <c r="F135" s="53">
        <v>3030</v>
      </c>
      <c r="G135" s="53">
        <v>2223</v>
      </c>
      <c r="H135" s="54">
        <f>G135/G141</f>
        <v>9.7201574114560554E-2</v>
      </c>
      <c r="I135" s="55">
        <f t="shared" ref="I135:I140" si="45">F135/G135</f>
        <v>1.3630229419703104</v>
      </c>
      <c r="J135" s="52">
        <f t="shared" ref="J135:J140" si="46">I135*E135</f>
        <v>1.3630229419703104</v>
      </c>
      <c r="K135" s="56">
        <f t="shared" ref="K135:K140" si="47">G135*J135</f>
        <v>3030</v>
      </c>
      <c r="L135" s="133">
        <f>K141/G141</f>
        <v>1.1585920419763882</v>
      </c>
    </row>
    <row r="136" spans="1:12" x14ac:dyDescent="0.2">
      <c r="A136" s="129"/>
      <c r="B136" s="137"/>
      <c r="C136" s="51" t="s">
        <v>18</v>
      </c>
      <c r="D136" s="51" t="s">
        <v>98</v>
      </c>
      <c r="E136" s="52">
        <v>1</v>
      </c>
      <c r="F136" s="53">
        <v>7020</v>
      </c>
      <c r="G136" s="53">
        <v>6030</v>
      </c>
      <c r="H136" s="54">
        <f>G136/G141</f>
        <v>0.26366418889374726</v>
      </c>
      <c r="I136" s="55">
        <f t="shared" si="45"/>
        <v>1.164179104477612</v>
      </c>
      <c r="J136" s="52">
        <f t="shared" si="46"/>
        <v>1.164179104477612</v>
      </c>
      <c r="K136" s="56">
        <f t="shared" si="47"/>
        <v>7020</v>
      </c>
      <c r="L136" s="133"/>
    </row>
    <row r="137" spans="1:12" x14ac:dyDescent="0.2">
      <c r="A137" s="129"/>
      <c r="B137" s="137"/>
      <c r="C137" s="51" t="s">
        <v>20</v>
      </c>
      <c r="D137" s="51" t="s">
        <v>98</v>
      </c>
      <c r="E137" s="52">
        <v>1</v>
      </c>
      <c r="F137" s="53">
        <v>7297</v>
      </c>
      <c r="G137" s="53">
        <v>6097</v>
      </c>
      <c r="H137" s="54">
        <f>G137/G141</f>
        <v>0.26659379099256669</v>
      </c>
      <c r="I137" s="55">
        <f t="shared" si="45"/>
        <v>1.1968181072658686</v>
      </c>
      <c r="J137" s="52">
        <f t="shared" si="46"/>
        <v>1.1968181072658686</v>
      </c>
      <c r="K137" s="56">
        <f t="shared" si="47"/>
        <v>7297.0000000000009</v>
      </c>
      <c r="L137" s="133"/>
    </row>
    <row r="138" spans="1:12" x14ac:dyDescent="0.2">
      <c r="A138" s="129"/>
      <c r="B138" s="137"/>
      <c r="C138" s="51" t="s">
        <v>22</v>
      </c>
      <c r="D138" s="51" t="s">
        <v>98</v>
      </c>
      <c r="E138" s="52">
        <v>1</v>
      </c>
      <c r="F138" s="53">
        <v>3600</v>
      </c>
      <c r="G138" s="53">
        <v>3510</v>
      </c>
      <c r="H138" s="54">
        <f>G138/G141</f>
        <v>0.15347616965456931</v>
      </c>
      <c r="I138" s="55">
        <f t="shared" si="45"/>
        <v>1.0256410256410255</v>
      </c>
      <c r="J138" s="52">
        <f t="shared" si="46"/>
        <v>1.0256410256410255</v>
      </c>
      <c r="K138" s="56">
        <f t="shared" si="47"/>
        <v>3599.9999999999995</v>
      </c>
      <c r="L138" s="133"/>
    </row>
    <row r="139" spans="1:12" x14ac:dyDescent="0.2">
      <c r="A139" s="129"/>
      <c r="B139" s="137"/>
      <c r="C139" s="51" t="s">
        <v>99</v>
      </c>
      <c r="D139" s="51" t="s">
        <v>98</v>
      </c>
      <c r="E139" s="52">
        <v>1</v>
      </c>
      <c r="F139" s="53">
        <v>2580</v>
      </c>
      <c r="G139" s="53">
        <v>2580</v>
      </c>
      <c r="H139" s="54">
        <f>G139/G141</f>
        <v>0.11281154350677744</v>
      </c>
      <c r="I139" s="55">
        <f t="shared" si="45"/>
        <v>1</v>
      </c>
      <c r="J139" s="52">
        <f t="shared" si="46"/>
        <v>1</v>
      </c>
      <c r="K139" s="56">
        <f t="shared" si="47"/>
        <v>2580</v>
      </c>
      <c r="L139" s="133"/>
    </row>
    <row r="140" spans="1:12" x14ac:dyDescent="0.2">
      <c r="A140" s="129"/>
      <c r="B140" s="137"/>
      <c r="C140" s="51" t="s">
        <v>100</v>
      </c>
      <c r="D140" s="51" t="s">
        <v>98</v>
      </c>
      <c r="E140" s="52">
        <v>1</v>
      </c>
      <c r="F140" s="53">
        <v>2970</v>
      </c>
      <c r="G140" s="53">
        <v>2430</v>
      </c>
      <c r="H140" s="54">
        <f>G140/G141</f>
        <v>0.10625273283777875</v>
      </c>
      <c r="I140" s="55">
        <f t="shared" si="45"/>
        <v>1.2222222222222223</v>
      </c>
      <c r="J140" s="52">
        <f t="shared" si="46"/>
        <v>1.2222222222222223</v>
      </c>
      <c r="K140" s="56">
        <f t="shared" si="47"/>
        <v>2970.0000000000005</v>
      </c>
      <c r="L140" s="133"/>
    </row>
    <row r="141" spans="1:12" x14ac:dyDescent="0.2">
      <c r="A141" s="129"/>
      <c r="B141" s="137"/>
      <c r="C141" s="51"/>
      <c r="D141" s="51"/>
      <c r="E141" s="52"/>
      <c r="F141" s="57">
        <f>SUM(F135:F140)</f>
        <v>26497</v>
      </c>
      <c r="G141" s="57">
        <f>SUM(G135:G140)</f>
        <v>22870</v>
      </c>
      <c r="H141" s="58">
        <f>SUM(H135:H140)</f>
        <v>1</v>
      </c>
      <c r="I141" s="59"/>
      <c r="J141" s="60"/>
      <c r="K141" s="61">
        <f>SUM(K135:K140)</f>
        <v>26497</v>
      </c>
      <c r="L141" s="133"/>
    </row>
    <row r="142" spans="1:12" x14ac:dyDescent="0.2">
      <c r="A142" s="129"/>
      <c r="B142" s="62"/>
      <c r="C142" s="63"/>
      <c r="D142" s="63"/>
      <c r="E142" s="64"/>
      <c r="F142" s="65"/>
      <c r="G142" s="65"/>
      <c r="H142" s="66" t="s">
        <v>89</v>
      </c>
      <c r="I142" s="67"/>
      <c r="J142" s="64"/>
      <c r="K142" s="68"/>
      <c r="L142" s="69"/>
    </row>
    <row r="143" spans="1:12" x14ac:dyDescent="0.2">
      <c r="A143" s="129"/>
      <c r="B143" s="137" t="s">
        <v>90</v>
      </c>
      <c r="C143" s="51" t="str">
        <f t="shared" ref="C143:D148" si="48">C135</f>
        <v xml:space="preserve">10 MG     </v>
      </c>
      <c r="D143" s="51" t="str">
        <f t="shared" si="48"/>
        <v>CPBP 30-70</v>
      </c>
      <c r="E143" s="52">
        <f t="shared" ref="E143:E148" si="49">(E119*(F119/F143))+(E127*(F127/F143))+(E135*(F135/F143))</f>
        <v>1</v>
      </c>
      <c r="F143" s="53">
        <f t="shared" ref="F143:F148" si="50">F135+F127+F119</f>
        <v>153549</v>
      </c>
      <c r="G143" s="53">
        <f t="shared" ref="G143:G148" si="51">G119+G127+G135</f>
        <v>127994.76728466171</v>
      </c>
      <c r="H143" s="54">
        <f>G143/G149</f>
        <v>0.20715156951760752</v>
      </c>
      <c r="I143" s="55">
        <f t="shared" ref="I143:I148" si="52">F143/G143</f>
        <v>1.1996506049228202</v>
      </c>
      <c r="J143" s="52">
        <f t="shared" ref="J143:J148" si="53">E143*I143</f>
        <v>1.1996506049228202</v>
      </c>
      <c r="K143" s="56">
        <f t="shared" ref="K143:K148" si="54">G143*J143</f>
        <v>153549</v>
      </c>
      <c r="L143" s="133">
        <f>K149/G149</f>
        <v>1.1411443080819843</v>
      </c>
    </row>
    <row r="144" spans="1:12" x14ac:dyDescent="0.2">
      <c r="A144" s="129"/>
      <c r="B144" s="137"/>
      <c r="C144" s="51" t="str">
        <f t="shared" si="48"/>
        <v xml:space="preserve">20 MG     </v>
      </c>
      <c r="D144" s="51" t="str">
        <f t="shared" si="48"/>
        <v>CPBP 30-70</v>
      </c>
      <c r="E144" s="52">
        <f t="shared" si="49"/>
        <v>1</v>
      </c>
      <c r="F144" s="53">
        <f t="shared" si="50"/>
        <v>234255</v>
      </c>
      <c r="G144" s="53">
        <f t="shared" si="51"/>
        <v>196663.4548428118</v>
      </c>
      <c r="H144" s="54">
        <f>G144/G149</f>
        <v>0.318287569106941</v>
      </c>
      <c r="I144" s="55">
        <f t="shared" si="52"/>
        <v>1.1911465716252885</v>
      </c>
      <c r="J144" s="52">
        <f t="shared" si="53"/>
        <v>1.1911465716252885</v>
      </c>
      <c r="K144" s="56">
        <f t="shared" si="54"/>
        <v>234255</v>
      </c>
      <c r="L144" s="133"/>
    </row>
    <row r="145" spans="1:12" x14ac:dyDescent="0.2">
      <c r="A145" s="129"/>
      <c r="B145" s="137"/>
      <c r="C145" s="51" t="str">
        <f t="shared" si="48"/>
        <v xml:space="preserve">30 MG     </v>
      </c>
      <c r="D145" s="51" t="str">
        <f t="shared" si="48"/>
        <v>CPBP 30-70</v>
      </c>
      <c r="E145" s="52">
        <f t="shared" si="49"/>
        <v>1</v>
      </c>
      <c r="F145" s="53">
        <f t="shared" si="50"/>
        <v>165507</v>
      </c>
      <c r="G145" s="53">
        <f t="shared" si="51"/>
        <v>150975.82788086962</v>
      </c>
      <c r="H145" s="54">
        <f>G145/G149</f>
        <v>0.24434498666017065</v>
      </c>
      <c r="I145" s="55">
        <f t="shared" si="52"/>
        <v>1.0962483353997334</v>
      </c>
      <c r="J145" s="52">
        <f t="shared" si="53"/>
        <v>1.0962483353997334</v>
      </c>
      <c r="K145" s="56">
        <f t="shared" si="54"/>
        <v>165506.99999999997</v>
      </c>
      <c r="L145" s="133"/>
    </row>
    <row r="146" spans="1:12" x14ac:dyDescent="0.2">
      <c r="A146" s="129"/>
      <c r="B146" s="137"/>
      <c r="C146" s="51" t="str">
        <f t="shared" si="48"/>
        <v xml:space="preserve">40 MG     </v>
      </c>
      <c r="D146" s="51" t="str">
        <f t="shared" si="48"/>
        <v>CPBP 30-70</v>
      </c>
      <c r="E146" s="52">
        <f t="shared" si="49"/>
        <v>1</v>
      </c>
      <c r="F146" s="53">
        <f t="shared" si="50"/>
        <v>84652</v>
      </c>
      <c r="G146" s="53">
        <f t="shared" si="51"/>
        <v>78300.814013716998</v>
      </c>
      <c r="H146" s="54">
        <f>G146/G149</f>
        <v>0.12672499713503133</v>
      </c>
      <c r="I146" s="55">
        <f t="shared" si="52"/>
        <v>1.0811126431606495</v>
      </c>
      <c r="J146" s="52">
        <f t="shared" si="53"/>
        <v>1.0811126431606495</v>
      </c>
      <c r="K146" s="56">
        <f t="shared" si="54"/>
        <v>84652</v>
      </c>
      <c r="L146" s="133"/>
    </row>
    <row r="147" spans="1:12" x14ac:dyDescent="0.2">
      <c r="A147" s="129"/>
      <c r="B147" s="137"/>
      <c r="C147" s="51" t="str">
        <f t="shared" si="48"/>
        <v xml:space="preserve">50 MG     </v>
      </c>
      <c r="D147" s="51" t="str">
        <f t="shared" si="48"/>
        <v>CPBP 30-70</v>
      </c>
      <c r="E147" s="52">
        <f t="shared" si="49"/>
        <v>1</v>
      </c>
      <c r="F147" s="53">
        <f t="shared" si="50"/>
        <v>37250</v>
      </c>
      <c r="G147" s="53">
        <f t="shared" si="51"/>
        <v>36264.521926671456</v>
      </c>
      <c r="H147" s="54">
        <f>G147/G149</f>
        <v>5.8691873068594719E-2</v>
      </c>
      <c r="I147" s="55">
        <f t="shared" si="52"/>
        <v>1.0271747156993061</v>
      </c>
      <c r="J147" s="52">
        <f t="shared" si="53"/>
        <v>1.0271747156993061</v>
      </c>
      <c r="K147" s="56">
        <f t="shared" si="54"/>
        <v>37250.000000000007</v>
      </c>
      <c r="L147" s="133"/>
    </row>
    <row r="148" spans="1:12" x14ac:dyDescent="0.2">
      <c r="A148" s="129"/>
      <c r="B148" s="137"/>
      <c r="C148" s="51" t="str">
        <f t="shared" si="48"/>
        <v xml:space="preserve">60 MG     </v>
      </c>
      <c r="D148" s="51" t="str">
        <f t="shared" si="48"/>
        <v>CPBP 30-70</v>
      </c>
      <c r="E148" s="52">
        <f t="shared" si="49"/>
        <v>0.99999999999999989</v>
      </c>
      <c r="F148" s="53">
        <f t="shared" si="50"/>
        <v>29877</v>
      </c>
      <c r="G148" s="53">
        <f t="shared" si="51"/>
        <v>27680.399286409342</v>
      </c>
      <c r="H148" s="54">
        <f>G148/G149</f>
        <v>4.4799004511654743E-2</v>
      </c>
      <c r="I148" s="55">
        <f t="shared" si="52"/>
        <v>1.0793558174816198</v>
      </c>
      <c r="J148" s="52">
        <f t="shared" si="53"/>
        <v>1.0793558174816196</v>
      </c>
      <c r="K148" s="56">
        <f t="shared" si="54"/>
        <v>29876.999999999993</v>
      </c>
      <c r="L148" s="133"/>
    </row>
    <row r="149" spans="1:12" ht="13.5" thickBot="1" x14ac:dyDescent="0.25">
      <c r="A149" s="124"/>
      <c r="B149" s="138"/>
      <c r="C149" s="70"/>
      <c r="D149" s="70"/>
      <c r="E149" s="71"/>
      <c r="F149" s="72">
        <f>SUM(F143:F148)</f>
        <v>705090</v>
      </c>
      <c r="G149" s="72">
        <f>SUM(G143:G148)</f>
        <v>617879.78523514094</v>
      </c>
      <c r="H149" s="73">
        <f>SUM(H143:H148)</f>
        <v>1</v>
      </c>
      <c r="I149" s="74"/>
      <c r="J149" s="75"/>
      <c r="K149" s="76">
        <f>SUM(K143:K148)</f>
        <v>705090</v>
      </c>
      <c r="L149" s="135"/>
    </row>
    <row r="150" spans="1:12" ht="13.5" thickBot="1" x14ac:dyDescent="0.25">
      <c r="A150" s="11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3"/>
    </row>
    <row r="151" spans="1:12" x14ac:dyDescent="0.2">
      <c r="A151" s="122" t="s">
        <v>92</v>
      </c>
      <c r="B151" s="136" t="s">
        <v>9</v>
      </c>
      <c r="C151" s="45" t="s">
        <v>16</v>
      </c>
      <c r="D151" s="45" t="s">
        <v>101</v>
      </c>
      <c r="E151" s="46">
        <v>1</v>
      </c>
      <c r="F151" s="47">
        <v>173889</v>
      </c>
      <c r="G151" s="47">
        <f>F151/I151</f>
        <v>142345.42737055957</v>
      </c>
      <c r="H151" s="48">
        <f>G151/G155</f>
        <v>0.40948707664566425</v>
      </c>
      <c r="I151" s="49">
        <f>(F157+F163)/(G157+G163)</f>
        <v>1.2215987770883914</v>
      </c>
      <c r="J151" s="46">
        <f>E151*I151</f>
        <v>1.2215987770883914</v>
      </c>
      <c r="K151" s="50">
        <f>G151*J151</f>
        <v>173889</v>
      </c>
      <c r="L151" s="132">
        <f>K155/G155</f>
        <v>1.237162478081355</v>
      </c>
    </row>
    <row r="152" spans="1:12" x14ac:dyDescent="0.2">
      <c r="A152" s="129"/>
      <c r="B152" s="137"/>
      <c r="C152" s="51" t="s">
        <v>18</v>
      </c>
      <c r="D152" s="51" t="s">
        <v>101</v>
      </c>
      <c r="E152" s="52">
        <v>1</v>
      </c>
      <c r="F152" s="53">
        <v>149377</v>
      </c>
      <c r="G152" s="53">
        <f>F152/I152</f>
        <v>115496.78864879496</v>
      </c>
      <c r="H152" s="54">
        <f>G152/G155</f>
        <v>0.33225122309435567</v>
      </c>
      <c r="I152" s="55">
        <f>(F158+F164)/(G158+G164)</f>
        <v>1.2933433193041297</v>
      </c>
      <c r="J152" s="52">
        <f>E152*I152</f>
        <v>1.2933433193041297</v>
      </c>
      <c r="K152" s="56">
        <f>G152*J152</f>
        <v>149377</v>
      </c>
      <c r="L152" s="133"/>
    </row>
    <row r="153" spans="1:12" x14ac:dyDescent="0.2">
      <c r="A153" s="129"/>
      <c r="B153" s="137"/>
      <c r="C153" s="51" t="s">
        <v>20</v>
      </c>
      <c r="D153" s="51" t="s">
        <v>101</v>
      </c>
      <c r="E153" s="52">
        <v>1</v>
      </c>
      <c r="F153" s="53">
        <v>68780</v>
      </c>
      <c r="G153" s="53">
        <f>F153/I153</f>
        <v>56805.515923787127</v>
      </c>
      <c r="H153" s="54">
        <f>G153/G155</f>
        <v>0.16341322009892167</v>
      </c>
      <c r="I153" s="55">
        <f>(F159+F165)/(G159+G165)</f>
        <v>1.210797910757089</v>
      </c>
      <c r="J153" s="52">
        <f>E153*I153</f>
        <v>1.210797910757089</v>
      </c>
      <c r="K153" s="56">
        <f>G153*J153</f>
        <v>68780</v>
      </c>
      <c r="L153" s="133"/>
    </row>
    <row r="154" spans="1:12" x14ac:dyDescent="0.2">
      <c r="A154" s="129"/>
      <c r="B154" s="137"/>
      <c r="C154" s="51" t="s">
        <v>22</v>
      </c>
      <c r="D154" s="51" t="s">
        <v>101</v>
      </c>
      <c r="E154" s="52">
        <v>1</v>
      </c>
      <c r="F154" s="53">
        <v>38015</v>
      </c>
      <c r="G154" s="53">
        <f>F154/I154</f>
        <v>32971.119759309877</v>
      </c>
      <c r="H154" s="54">
        <f>G154/G155</f>
        <v>9.4848480161058402E-2</v>
      </c>
      <c r="I154" s="55">
        <f>(F160+F166)/(G160+G166)</f>
        <v>1.1529787364672657</v>
      </c>
      <c r="J154" s="52">
        <f>E154*I154</f>
        <v>1.1529787364672657</v>
      </c>
      <c r="K154" s="56">
        <f>G154*J154</f>
        <v>38015</v>
      </c>
      <c r="L154" s="133"/>
    </row>
    <row r="155" spans="1:12" x14ac:dyDescent="0.2">
      <c r="A155" s="129"/>
      <c r="B155" s="137"/>
      <c r="C155" s="51"/>
      <c r="D155" s="51"/>
      <c r="E155" s="52"/>
      <c r="F155" s="57">
        <f>SUM(F151:F154)</f>
        <v>430061</v>
      </c>
      <c r="G155" s="57">
        <f>SUM(G151:G154)</f>
        <v>347618.85170245153</v>
      </c>
      <c r="H155" s="58">
        <f>SUM(H151:H154)</f>
        <v>1</v>
      </c>
      <c r="I155" s="59" t="s">
        <v>89</v>
      </c>
      <c r="J155" s="60"/>
      <c r="K155" s="61">
        <f>SUM(K151:K154)</f>
        <v>430061</v>
      </c>
      <c r="L155" s="133"/>
    </row>
    <row r="156" spans="1:12" x14ac:dyDescent="0.2">
      <c r="A156" s="129"/>
      <c r="B156" s="62"/>
      <c r="C156" s="63"/>
      <c r="D156" s="63"/>
      <c r="E156" s="64"/>
      <c r="F156" s="65"/>
      <c r="G156" s="65"/>
      <c r="H156" s="66" t="s">
        <v>89</v>
      </c>
      <c r="I156" s="67"/>
      <c r="J156" s="64"/>
      <c r="K156" s="68"/>
      <c r="L156" s="69"/>
    </row>
    <row r="157" spans="1:12" x14ac:dyDescent="0.2">
      <c r="A157" s="129"/>
      <c r="B157" s="137" t="s">
        <v>11</v>
      </c>
      <c r="C157" s="51" t="s">
        <v>16</v>
      </c>
      <c r="D157" s="51" t="s">
        <v>101</v>
      </c>
      <c r="E157" s="52">
        <v>1</v>
      </c>
      <c r="F157" s="53">
        <v>62647</v>
      </c>
      <c r="G157" s="53">
        <v>51345</v>
      </c>
      <c r="H157" s="54">
        <f>G157/G161</f>
        <v>0.17269620670402336</v>
      </c>
      <c r="I157" s="55">
        <f>F157/G157</f>
        <v>1.2201188041678839</v>
      </c>
      <c r="J157" s="52">
        <f>E157*I157</f>
        <v>1.2201188041678839</v>
      </c>
      <c r="K157" s="56">
        <f>G157*J157</f>
        <v>62647</v>
      </c>
      <c r="L157" s="133">
        <f>K161/G161</f>
        <v>1.21364617878741</v>
      </c>
    </row>
    <row r="158" spans="1:12" x14ac:dyDescent="0.2">
      <c r="A158" s="129"/>
      <c r="B158" s="137"/>
      <c r="C158" s="51" t="s">
        <v>18</v>
      </c>
      <c r="D158" s="51" t="s">
        <v>101</v>
      </c>
      <c r="E158" s="52">
        <v>1</v>
      </c>
      <c r="F158" s="53">
        <v>144263</v>
      </c>
      <c r="G158" s="53">
        <v>114289</v>
      </c>
      <c r="H158" s="54">
        <f>G158/G161</f>
        <v>0.38440503978958274</v>
      </c>
      <c r="I158" s="55">
        <f>F158/G158</f>
        <v>1.2622649598824034</v>
      </c>
      <c r="J158" s="52">
        <f>E158*I158</f>
        <v>1.2622649598824034</v>
      </c>
      <c r="K158" s="56">
        <f>G158*J158</f>
        <v>144263</v>
      </c>
      <c r="L158" s="133"/>
    </row>
    <row r="159" spans="1:12" x14ac:dyDescent="0.2">
      <c r="A159" s="129"/>
      <c r="B159" s="137"/>
      <c r="C159" s="51" t="s">
        <v>20</v>
      </c>
      <c r="D159" s="51" t="s">
        <v>101</v>
      </c>
      <c r="E159" s="52">
        <v>1</v>
      </c>
      <c r="F159" s="53">
        <v>103256</v>
      </c>
      <c r="G159" s="53">
        <v>87227</v>
      </c>
      <c r="H159" s="54">
        <f>G159/G161</f>
        <v>0.29338342627659647</v>
      </c>
      <c r="I159" s="55">
        <f>F159/G159</f>
        <v>1.1837619085833515</v>
      </c>
      <c r="J159" s="52">
        <f>E159*I159</f>
        <v>1.1837619085833515</v>
      </c>
      <c r="K159" s="56">
        <f>G159*J159</f>
        <v>103256</v>
      </c>
      <c r="L159" s="133"/>
    </row>
    <row r="160" spans="1:12" x14ac:dyDescent="0.2">
      <c r="A160" s="129"/>
      <c r="B160" s="137"/>
      <c r="C160" s="51" t="s">
        <v>22</v>
      </c>
      <c r="D160" s="51" t="s">
        <v>101</v>
      </c>
      <c r="E160" s="52">
        <v>1</v>
      </c>
      <c r="F160" s="53">
        <v>50668</v>
      </c>
      <c r="G160" s="53">
        <v>44453</v>
      </c>
      <c r="H160" s="54">
        <f>G160/G161</f>
        <v>0.14951532722979746</v>
      </c>
      <c r="I160" s="55">
        <f>F160/G160</f>
        <v>1.139810586462106</v>
      </c>
      <c r="J160" s="52">
        <f>E160*I160</f>
        <v>1.139810586462106</v>
      </c>
      <c r="K160" s="56">
        <f>G160*J160</f>
        <v>50668</v>
      </c>
      <c r="L160" s="133"/>
    </row>
    <row r="161" spans="1:12" x14ac:dyDescent="0.2">
      <c r="A161" s="129"/>
      <c r="B161" s="137"/>
      <c r="C161" s="51"/>
      <c r="D161" s="51"/>
      <c r="E161" s="52"/>
      <c r="F161" s="57">
        <f>SUM(F157:F160)</f>
        <v>360834</v>
      </c>
      <c r="G161" s="57">
        <f>SUM(G157:G160)</f>
        <v>297314</v>
      </c>
      <c r="H161" s="58">
        <f>SUM(H157:H160)</f>
        <v>0.99999999999999989</v>
      </c>
      <c r="I161" s="59" t="s">
        <v>89</v>
      </c>
      <c r="J161" s="60"/>
      <c r="K161" s="61">
        <f>SUM(K157:K160)</f>
        <v>360834</v>
      </c>
      <c r="L161" s="133"/>
    </row>
    <row r="162" spans="1:12" x14ac:dyDescent="0.2">
      <c r="A162" s="129"/>
      <c r="B162" s="62"/>
      <c r="C162" s="63"/>
      <c r="D162" s="63"/>
      <c r="E162" s="64"/>
      <c r="F162" s="65"/>
      <c r="G162" s="65"/>
      <c r="H162" s="66" t="s">
        <v>89</v>
      </c>
      <c r="I162" s="67"/>
      <c r="J162" s="64"/>
      <c r="K162" s="68"/>
      <c r="L162" s="69"/>
    </row>
    <row r="163" spans="1:12" x14ac:dyDescent="0.2">
      <c r="A163" s="129"/>
      <c r="B163" s="137" t="s">
        <v>12</v>
      </c>
      <c r="C163" s="51" t="s">
        <v>16</v>
      </c>
      <c r="D163" s="51" t="s">
        <v>101</v>
      </c>
      <c r="E163" s="52">
        <v>1</v>
      </c>
      <c r="F163" s="53">
        <v>5280</v>
      </c>
      <c r="G163" s="53">
        <v>4260</v>
      </c>
      <c r="H163" s="54">
        <f>G163/G167</f>
        <v>0.16686251468860164</v>
      </c>
      <c r="I163" s="55">
        <f>F163/G163</f>
        <v>1.2394366197183098</v>
      </c>
      <c r="J163" s="52">
        <f>E163*I163</f>
        <v>1.2394366197183098</v>
      </c>
      <c r="K163" s="56">
        <f>G163*J163</f>
        <v>5280</v>
      </c>
      <c r="L163" s="133">
        <f>K167/G167</f>
        <v>1.4876615746180963</v>
      </c>
    </row>
    <row r="164" spans="1:12" x14ac:dyDescent="0.2">
      <c r="A164" s="129"/>
      <c r="B164" s="137"/>
      <c r="C164" s="51" t="s">
        <v>18</v>
      </c>
      <c r="D164" s="51" t="s">
        <v>101</v>
      </c>
      <c r="E164" s="52">
        <v>1</v>
      </c>
      <c r="F164" s="53">
        <v>14610</v>
      </c>
      <c r="G164" s="53">
        <v>8550</v>
      </c>
      <c r="H164" s="54">
        <f>G164/G167</f>
        <v>0.33490011750881316</v>
      </c>
      <c r="I164" s="55">
        <f>F164/G164</f>
        <v>1.7087719298245614</v>
      </c>
      <c r="J164" s="52">
        <f>E164*I164</f>
        <v>1.7087719298245614</v>
      </c>
      <c r="K164" s="56">
        <f>G164*J164</f>
        <v>14610</v>
      </c>
      <c r="L164" s="133"/>
    </row>
    <row r="165" spans="1:12" x14ac:dyDescent="0.2">
      <c r="A165" s="129"/>
      <c r="B165" s="137"/>
      <c r="C165" s="51" t="s">
        <v>20</v>
      </c>
      <c r="D165" s="51" t="s">
        <v>101</v>
      </c>
      <c r="E165" s="52">
        <v>1</v>
      </c>
      <c r="F165" s="53">
        <v>12420</v>
      </c>
      <c r="G165" s="53">
        <v>8310</v>
      </c>
      <c r="H165" s="54">
        <f>G165/G167</f>
        <v>0.32549941245593422</v>
      </c>
      <c r="I165" s="55">
        <f>F165/G165</f>
        <v>1.4945848375451263</v>
      </c>
      <c r="J165" s="52">
        <f>E165*I165</f>
        <v>1.4945848375451263</v>
      </c>
      <c r="K165" s="56">
        <f>G165*J165</f>
        <v>12420</v>
      </c>
      <c r="L165" s="133"/>
    </row>
    <row r="166" spans="1:12" x14ac:dyDescent="0.2">
      <c r="A166" s="129"/>
      <c r="B166" s="137"/>
      <c r="C166" s="51" t="s">
        <v>22</v>
      </c>
      <c r="D166" s="51" t="s">
        <v>101</v>
      </c>
      <c r="E166" s="52">
        <v>1</v>
      </c>
      <c r="F166" s="53">
        <v>5670</v>
      </c>
      <c r="G166" s="53">
        <v>4410</v>
      </c>
      <c r="H166" s="54">
        <f>G166/G167</f>
        <v>0.17273795534665101</v>
      </c>
      <c r="I166" s="55">
        <f>F166/G166</f>
        <v>1.2857142857142858</v>
      </c>
      <c r="J166" s="52">
        <f>E166*I166</f>
        <v>1.2857142857142858</v>
      </c>
      <c r="K166" s="56">
        <f>G166*J166</f>
        <v>5670</v>
      </c>
      <c r="L166" s="133"/>
    </row>
    <row r="167" spans="1:12" x14ac:dyDescent="0.2">
      <c r="A167" s="129"/>
      <c r="B167" s="137"/>
      <c r="C167" s="51"/>
      <c r="D167" s="51"/>
      <c r="E167" s="52"/>
      <c r="F167" s="57">
        <f>SUM(F163:F166)</f>
        <v>37980</v>
      </c>
      <c r="G167" s="57">
        <f>SUM(G163:G166)</f>
        <v>25530</v>
      </c>
      <c r="H167" s="58">
        <f>SUM(H163:H166)</f>
        <v>1</v>
      </c>
      <c r="I167" s="59" t="s">
        <v>89</v>
      </c>
      <c r="J167" s="60"/>
      <c r="K167" s="61">
        <f>SUM(K163:K166)</f>
        <v>37980</v>
      </c>
      <c r="L167" s="133"/>
    </row>
    <row r="168" spans="1:12" x14ac:dyDescent="0.2">
      <c r="A168" s="129"/>
      <c r="B168" s="62"/>
      <c r="C168" s="63"/>
      <c r="D168" s="63"/>
      <c r="E168" s="64"/>
      <c r="F168" s="65"/>
      <c r="G168" s="65"/>
      <c r="H168" s="66" t="s">
        <v>89</v>
      </c>
      <c r="I168" s="67"/>
      <c r="J168" s="64"/>
      <c r="K168" s="68"/>
      <c r="L168" s="69"/>
    </row>
    <row r="169" spans="1:12" x14ac:dyDescent="0.2">
      <c r="A169" s="129"/>
      <c r="B169" s="137" t="s">
        <v>13</v>
      </c>
      <c r="C169" s="51" t="str">
        <f t="shared" ref="C169:D172" si="55">C163</f>
        <v xml:space="preserve">10 MG     </v>
      </c>
      <c r="D169" s="51" t="str">
        <f t="shared" si="55"/>
        <v>CPBP 50-50</v>
      </c>
      <c r="E169" s="52">
        <f>(E151*(F151/F169))+(E157*(F157/F169))+(E163*(F163/F169))</f>
        <v>1</v>
      </c>
      <c r="F169" s="53">
        <f t="shared" ref="F169:G172" si="56">F151+F157+F163</f>
        <v>241816</v>
      </c>
      <c r="G169" s="53">
        <f t="shared" si="56"/>
        <v>197950.42737055957</v>
      </c>
      <c r="H169" s="54">
        <f>G169/G173</f>
        <v>0.29524443728376631</v>
      </c>
      <c r="I169" s="55">
        <f>F169/G169</f>
        <v>1.2215987770883914</v>
      </c>
      <c r="J169" s="52">
        <f>E169*I169</f>
        <v>1.2215987770883914</v>
      </c>
      <c r="K169" s="56">
        <f>G169*J169</f>
        <v>241816</v>
      </c>
      <c r="L169" s="133">
        <f>K173/G173</f>
        <v>1.2362728194340751</v>
      </c>
    </row>
    <row r="170" spans="1:12" x14ac:dyDescent="0.2">
      <c r="A170" s="129"/>
      <c r="B170" s="137"/>
      <c r="C170" s="51" t="str">
        <f t="shared" si="55"/>
        <v xml:space="preserve">20 MG     </v>
      </c>
      <c r="D170" s="51" t="str">
        <f t="shared" si="55"/>
        <v>CPBP 50-50</v>
      </c>
      <c r="E170" s="52">
        <f>(E152*(F152/F170))+(E158*(F158/F170))+(E164*(F164/F170))</f>
        <v>1</v>
      </c>
      <c r="F170" s="53">
        <f t="shared" si="56"/>
        <v>308250</v>
      </c>
      <c r="G170" s="53">
        <f t="shared" si="56"/>
        <v>238335.78864879496</v>
      </c>
      <c r="H170" s="54">
        <f>G170/G173</f>
        <v>0.35547948412594127</v>
      </c>
      <c r="I170" s="55">
        <f>F170/G170</f>
        <v>1.2933433193041297</v>
      </c>
      <c r="J170" s="52">
        <f>E170*I170</f>
        <v>1.2933433193041297</v>
      </c>
      <c r="K170" s="56">
        <f>G170*J170</f>
        <v>308250</v>
      </c>
      <c r="L170" s="133"/>
    </row>
    <row r="171" spans="1:12" x14ac:dyDescent="0.2">
      <c r="A171" s="129"/>
      <c r="B171" s="137"/>
      <c r="C171" s="51" t="str">
        <f t="shared" si="55"/>
        <v xml:space="preserve">30 MG     </v>
      </c>
      <c r="D171" s="51" t="str">
        <f t="shared" si="55"/>
        <v>CPBP 50-50</v>
      </c>
      <c r="E171" s="52">
        <f>(E153*(F153/F171))+(E159*(F159/F171))+(E165*(F165/F171))</f>
        <v>1</v>
      </c>
      <c r="F171" s="53">
        <f t="shared" si="56"/>
        <v>184456</v>
      </c>
      <c r="G171" s="53">
        <f t="shared" si="56"/>
        <v>152342.51592378714</v>
      </c>
      <c r="H171" s="54">
        <f>G171/G173</f>
        <v>0.22721992059210475</v>
      </c>
      <c r="I171" s="55">
        <f>F171/G171</f>
        <v>1.2107979107570888</v>
      </c>
      <c r="J171" s="52">
        <f>E171*I171</f>
        <v>1.2107979107570888</v>
      </c>
      <c r="K171" s="56">
        <f>G171*J171</f>
        <v>184456</v>
      </c>
      <c r="L171" s="133"/>
    </row>
    <row r="172" spans="1:12" x14ac:dyDescent="0.2">
      <c r="A172" s="129"/>
      <c r="B172" s="137"/>
      <c r="C172" s="51" t="str">
        <f t="shared" si="55"/>
        <v xml:space="preserve">40 MG     </v>
      </c>
      <c r="D172" s="51" t="str">
        <f t="shared" si="55"/>
        <v>CPBP 50-50</v>
      </c>
      <c r="E172" s="52">
        <f>(E154*(F154/F172))+(E160*(F160/F172))+(E166*(F166/F172))</f>
        <v>1</v>
      </c>
      <c r="F172" s="53">
        <f t="shared" si="56"/>
        <v>94353</v>
      </c>
      <c r="G172" s="53">
        <f t="shared" si="56"/>
        <v>81834.119759309877</v>
      </c>
      <c r="H172" s="54">
        <f>G172/G173</f>
        <v>0.12205615799818763</v>
      </c>
      <c r="I172" s="55">
        <f>F172/G172</f>
        <v>1.1529787364672657</v>
      </c>
      <c r="J172" s="52">
        <f>E172*I172</f>
        <v>1.1529787364672657</v>
      </c>
      <c r="K172" s="56">
        <f>G172*J172</f>
        <v>94353</v>
      </c>
      <c r="L172" s="133"/>
    </row>
    <row r="173" spans="1:12" ht="13.5" thickBot="1" x14ac:dyDescent="0.25">
      <c r="A173" s="124"/>
      <c r="B173" s="138"/>
      <c r="C173" s="70"/>
      <c r="D173" s="70"/>
      <c r="E173" s="71"/>
      <c r="F173" s="72">
        <f>SUM(F169:F172)</f>
        <v>828875</v>
      </c>
      <c r="G173" s="72">
        <f>SUM(G169:G172)</f>
        <v>670462.85170245159</v>
      </c>
      <c r="H173" s="73">
        <f>SUM(H169:H172)</f>
        <v>0.99999999999999989</v>
      </c>
      <c r="I173" s="74" t="s">
        <v>89</v>
      </c>
      <c r="J173" s="75"/>
      <c r="K173" s="76">
        <f>SUM(K169:K172)</f>
        <v>828875</v>
      </c>
      <c r="L173" s="135"/>
    </row>
    <row r="174" spans="1:12" ht="13.5" thickBot="1" x14ac:dyDescent="0.25">
      <c r="A174" s="11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3"/>
    </row>
    <row r="175" spans="1:12" x14ac:dyDescent="0.2">
      <c r="A175" s="122" t="s">
        <v>92</v>
      </c>
      <c r="B175" s="130" t="s">
        <v>9</v>
      </c>
      <c r="C175" s="45" t="s">
        <v>16</v>
      </c>
      <c r="D175" s="45" t="s">
        <v>102</v>
      </c>
      <c r="E175" s="46">
        <v>1</v>
      </c>
      <c r="F175" s="47">
        <v>9797</v>
      </c>
      <c r="G175" s="47">
        <f>F175/I175</f>
        <v>6832.0686469193006</v>
      </c>
      <c r="H175" s="48">
        <f>G175/G177</f>
        <v>7.0406711091467872E-2</v>
      </c>
      <c r="I175" s="49">
        <f>(F179+F183)/(G179+G183)</f>
        <v>1.4339727110935336</v>
      </c>
      <c r="J175" s="46">
        <f>E175*I175</f>
        <v>1.4339727110935336</v>
      </c>
      <c r="K175" s="50">
        <f>G175*J175</f>
        <v>9797</v>
      </c>
      <c r="L175" s="132">
        <f>K177/G177</f>
        <v>1.6170915226433986</v>
      </c>
    </row>
    <row r="176" spans="1:12" x14ac:dyDescent="0.2">
      <c r="A176" s="129"/>
      <c r="B176" s="131"/>
      <c r="C176" s="51" t="s">
        <v>18</v>
      </c>
      <c r="D176" s="51" t="s">
        <v>102</v>
      </c>
      <c r="E176" s="52">
        <v>1</v>
      </c>
      <c r="F176" s="53">
        <v>147121</v>
      </c>
      <c r="G176" s="53">
        <f>F176/I176</f>
        <v>90205.110636224825</v>
      </c>
      <c r="H176" s="54">
        <f>G176/G177</f>
        <v>0.9295932889085321</v>
      </c>
      <c r="I176" s="55">
        <f>(F180+F184)/(G180+G184)</f>
        <v>1.630960806570074</v>
      </c>
      <c r="J176" s="52">
        <f>E176*I176</f>
        <v>1.630960806570074</v>
      </c>
      <c r="K176" s="56">
        <f>G176*J176</f>
        <v>147121</v>
      </c>
      <c r="L176" s="133"/>
    </row>
    <row r="177" spans="1:12" x14ac:dyDescent="0.2">
      <c r="A177" s="129"/>
      <c r="B177" s="131"/>
      <c r="C177" s="51"/>
      <c r="D177" s="51"/>
      <c r="E177" s="52"/>
      <c r="F177" s="57">
        <f>SUM(F175:F176)</f>
        <v>156918</v>
      </c>
      <c r="G177" s="57">
        <f>SUM(G175:G176)</f>
        <v>97037.179283144127</v>
      </c>
      <c r="H177" s="58">
        <f>SUM(H175:H176)</f>
        <v>1</v>
      </c>
      <c r="I177" s="59"/>
      <c r="J177" s="60"/>
      <c r="K177" s="61">
        <f>SUM(K175:K176)</f>
        <v>156918</v>
      </c>
      <c r="L177" s="133"/>
    </row>
    <row r="178" spans="1:12" x14ac:dyDescent="0.2">
      <c r="A178" s="129"/>
      <c r="B178" s="62"/>
      <c r="C178" s="63"/>
      <c r="D178" s="63"/>
      <c r="E178" s="64"/>
      <c r="F178" s="65"/>
      <c r="G178" s="65"/>
      <c r="H178" s="66" t="s">
        <v>89</v>
      </c>
      <c r="I178" s="67"/>
      <c r="J178" s="64"/>
      <c r="K178" s="68"/>
      <c r="L178" s="69"/>
    </row>
    <row r="179" spans="1:12" x14ac:dyDescent="0.2">
      <c r="A179" s="129"/>
      <c r="B179" s="131" t="s">
        <v>11</v>
      </c>
      <c r="C179" s="51" t="s">
        <v>16</v>
      </c>
      <c r="D179" s="51" t="s">
        <v>102</v>
      </c>
      <c r="E179" s="52">
        <v>1</v>
      </c>
      <c r="F179" s="53">
        <v>68765</v>
      </c>
      <c r="G179" s="53">
        <v>47899</v>
      </c>
      <c r="H179" s="54">
        <f>G179/G181</f>
        <v>0.25795142441703917</v>
      </c>
      <c r="I179" s="55">
        <f>F179/G179</f>
        <v>1.4356249608551326</v>
      </c>
      <c r="J179" s="52">
        <f>E179*I179</f>
        <v>1.4356249608551326</v>
      </c>
      <c r="K179" s="56">
        <f>G179*J179</f>
        <v>68765</v>
      </c>
      <c r="L179" s="133">
        <f>K181/G181</f>
        <v>1.5603909742043189</v>
      </c>
    </row>
    <row r="180" spans="1:12" x14ac:dyDescent="0.2">
      <c r="A180" s="129"/>
      <c r="B180" s="131"/>
      <c r="C180" s="51" t="s">
        <v>18</v>
      </c>
      <c r="D180" s="51" t="s">
        <v>102</v>
      </c>
      <c r="E180" s="52">
        <v>1</v>
      </c>
      <c r="F180" s="53">
        <v>220984</v>
      </c>
      <c r="G180" s="53">
        <v>137791</v>
      </c>
      <c r="H180" s="54">
        <f>G180/G181</f>
        <v>0.74204857558296089</v>
      </c>
      <c r="I180" s="55">
        <f>F180/G180</f>
        <v>1.6037622195934422</v>
      </c>
      <c r="J180" s="52">
        <f>E180*I180</f>
        <v>1.6037622195934422</v>
      </c>
      <c r="K180" s="56">
        <f>G180*J180</f>
        <v>220984</v>
      </c>
      <c r="L180" s="133"/>
    </row>
    <row r="181" spans="1:12" x14ac:dyDescent="0.2">
      <c r="A181" s="129"/>
      <c r="B181" s="131"/>
      <c r="C181" s="51"/>
      <c r="D181" s="51"/>
      <c r="E181" s="52"/>
      <c r="F181" s="57">
        <f>SUM(F179:F180)</f>
        <v>289749</v>
      </c>
      <c r="G181" s="57">
        <f>SUM(G179:G180)</f>
        <v>185690</v>
      </c>
      <c r="H181" s="58">
        <f>SUM(H179:H180)</f>
        <v>1</v>
      </c>
      <c r="I181" s="59"/>
      <c r="J181" s="60"/>
      <c r="K181" s="61">
        <f>SUM(K179:K180)</f>
        <v>289749</v>
      </c>
      <c r="L181" s="133"/>
    </row>
    <row r="182" spans="1:12" x14ac:dyDescent="0.2">
      <c r="A182" s="129"/>
      <c r="B182" s="62"/>
      <c r="C182" s="63"/>
      <c r="D182" s="63"/>
      <c r="E182" s="64"/>
      <c r="F182" s="65"/>
      <c r="G182" s="65"/>
      <c r="H182" s="66" t="s">
        <v>89</v>
      </c>
      <c r="I182" s="67"/>
      <c r="J182" s="64"/>
      <c r="K182" s="68"/>
      <c r="L182" s="69"/>
    </row>
    <row r="183" spans="1:12" x14ac:dyDescent="0.2">
      <c r="A183" s="129"/>
      <c r="B183" s="131" t="s">
        <v>12</v>
      </c>
      <c r="C183" s="51" t="s">
        <v>16</v>
      </c>
      <c r="D183" s="51" t="s">
        <v>102</v>
      </c>
      <c r="E183" s="52">
        <v>1</v>
      </c>
      <c r="F183" s="53">
        <v>3751</v>
      </c>
      <c r="G183" s="53">
        <v>2671</v>
      </c>
      <c r="H183" s="54">
        <f>G183/G185</f>
        <v>0.18232081911262799</v>
      </c>
      <c r="I183" s="55">
        <f>F183/G183</f>
        <v>1.4043429427180831</v>
      </c>
      <c r="J183" s="52">
        <f>E183*I183</f>
        <v>1.4043429427180831</v>
      </c>
      <c r="K183" s="56">
        <f>G183*J183</f>
        <v>3751</v>
      </c>
      <c r="L183" s="133">
        <f>K185/G185</f>
        <v>1.8454607508532423</v>
      </c>
    </row>
    <row r="184" spans="1:12" x14ac:dyDescent="0.2">
      <c r="A184" s="129"/>
      <c r="B184" s="131"/>
      <c r="C184" s="51" t="s">
        <v>18</v>
      </c>
      <c r="D184" s="51" t="s">
        <v>102</v>
      </c>
      <c r="E184" s="52">
        <v>1</v>
      </c>
      <c r="F184" s="53">
        <v>23285</v>
      </c>
      <c r="G184" s="53">
        <v>11979</v>
      </c>
      <c r="H184" s="54">
        <f>G184/G185</f>
        <v>0.81767918088737201</v>
      </c>
      <c r="I184" s="55">
        <f>F184/G184</f>
        <v>1.9438183487770264</v>
      </c>
      <c r="J184" s="52">
        <f>E184*I184</f>
        <v>1.9438183487770264</v>
      </c>
      <c r="K184" s="56">
        <f>G184*J184</f>
        <v>23285</v>
      </c>
      <c r="L184" s="133"/>
    </row>
    <row r="185" spans="1:12" x14ac:dyDescent="0.2">
      <c r="A185" s="129"/>
      <c r="B185" s="131"/>
      <c r="C185" s="51"/>
      <c r="D185" s="51"/>
      <c r="E185" s="52"/>
      <c r="F185" s="57">
        <f>SUM(F183:F184)</f>
        <v>27036</v>
      </c>
      <c r="G185" s="57">
        <f>SUM(G183:G184)</f>
        <v>14650</v>
      </c>
      <c r="H185" s="58">
        <f>SUM(H183:H184)</f>
        <v>1</v>
      </c>
      <c r="I185" s="59"/>
      <c r="J185" s="60"/>
      <c r="K185" s="61">
        <f>SUM(K183:K184)</f>
        <v>27036</v>
      </c>
      <c r="L185" s="133"/>
    </row>
    <row r="186" spans="1:12" x14ac:dyDescent="0.2">
      <c r="A186" s="129"/>
      <c r="B186" s="62"/>
      <c r="C186" s="63"/>
      <c r="D186" s="63"/>
      <c r="E186" s="64"/>
      <c r="F186" s="65"/>
      <c r="G186" s="65"/>
      <c r="H186" s="66" t="s">
        <v>89</v>
      </c>
      <c r="I186" s="67"/>
      <c r="J186" s="64"/>
      <c r="K186" s="68"/>
      <c r="L186" s="69"/>
    </row>
    <row r="187" spans="1:12" x14ac:dyDescent="0.2">
      <c r="A187" s="129"/>
      <c r="B187" s="131" t="s">
        <v>13</v>
      </c>
      <c r="C187" s="51" t="str">
        <f>C183</f>
        <v xml:space="preserve">10 MG     </v>
      </c>
      <c r="D187" s="51" t="str">
        <f>D183</f>
        <v xml:space="preserve">TABLET ER </v>
      </c>
      <c r="E187" s="52">
        <f>(E175*(F175/F187))+(E179*(F179/F187))+(E183*(F183/F187))</f>
        <v>1</v>
      </c>
      <c r="F187" s="53">
        <f>F175+F179+F183</f>
        <v>82313</v>
      </c>
      <c r="G187" s="53">
        <f>G175+G179+G183</f>
        <v>57402.068646919302</v>
      </c>
      <c r="H187" s="54">
        <f>G187/G189</f>
        <v>0.19302782004083982</v>
      </c>
      <c r="I187" s="55">
        <f>F187/G187</f>
        <v>1.4339727110935336</v>
      </c>
      <c r="J187" s="52">
        <f>E187*I187</f>
        <v>1.4339727110935336</v>
      </c>
      <c r="K187" s="56">
        <f>G187*J187</f>
        <v>82313</v>
      </c>
      <c r="L187" s="133">
        <f>K189/G189</f>
        <v>1.5929366239262406</v>
      </c>
    </row>
    <row r="188" spans="1:12" x14ac:dyDescent="0.2">
      <c r="A188" s="129"/>
      <c r="B188" s="131"/>
      <c r="C188" s="51" t="str">
        <f>C184</f>
        <v xml:space="preserve">20 MG     </v>
      </c>
      <c r="D188" s="51" t="str">
        <f>D184</f>
        <v xml:space="preserve">TABLET ER </v>
      </c>
      <c r="E188" s="52">
        <f>(E176*(F176/F188))+(E180*(F180/F188))+(E184*(F184/F188))</f>
        <v>1</v>
      </c>
      <c r="F188" s="53">
        <f>F176+F180+F184</f>
        <v>391390</v>
      </c>
      <c r="G188" s="53">
        <f>G176+G180+G184</f>
        <v>239975.11063622482</v>
      </c>
      <c r="H188" s="54">
        <f>G188/G189</f>
        <v>0.80697217995916015</v>
      </c>
      <c r="I188" s="55">
        <f>F188/G188</f>
        <v>1.630960806570074</v>
      </c>
      <c r="J188" s="52">
        <f>E188*I188</f>
        <v>1.630960806570074</v>
      </c>
      <c r="K188" s="56">
        <f>G188*J188</f>
        <v>391390</v>
      </c>
      <c r="L188" s="133"/>
    </row>
    <row r="189" spans="1:12" ht="13.5" thickBot="1" x14ac:dyDescent="0.25">
      <c r="A189" s="124"/>
      <c r="B189" s="134"/>
      <c r="C189" s="70"/>
      <c r="D189" s="70"/>
      <c r="E189" s="71"/>
      <c r="F189" s="72">
        <f>SUM(F187:F188)</f>
        <v>473703</v>
      </c>
      <c r="G189" s="72">
        <f>SUM(G187:G188)</f>
        <v>297377.17928314413</v>
      </c>
      <c r="H189" s="73">
        <f>SUM(H187:H188)</f>
        <v>1</v>
      </c>
      <c r="I189" s="74" t="s">
        <v>89</v>
      </c>
      <c r="J189" s="75"/>
      <c r="K189" s="76">
        <f>SUM(K187:K188)</f>
        <v>473703</v>
      </c>
      <c r="L189" s="135"/>
    </row>
    <row r="190" spans="1:12" ht="13.5" thickBot="1" x14ac:dyDescent="0.25">
      <c r="A190" s="11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3"/>
    </row>
    <row r="191" spans="1:12" x14ac:dyDescent="0.2">
      <c r="A191" s="122" t="s">
        <v>92</v>
      </c>
      <c r="B191" s="136" t="s">
        <v>9</v>
      </c>
      <c r="C191" s="45" t="s">
        <v>103</v>
      </c>
      <c r="D191" s="45" t="s">
        <v>104</v>
      </c>
      <c r="E191" s="46">
        <v>1</v>
      </c>
      <c r="F191" s="47">
        <v>212094</v>
      </c>
      <c r="G191" s="47">
        <f>F191/I191</f>
        <v>34925.265117284092</v>
      </c>
      <c r="H191" s="48">
        <f>G191/G192</f>
        <v>1</v>
      </c>
      <c r="I191" s="49">
        <f>(F194+F197)/(G194+G197)</f>
        <v>6.0727957049934389</v>
      </c>
      <c r="J191" s="46">
        <f>E191*I191</f>
        <v>6.0727957049934389</v>
      </c>
      <c r="K191" s="50">
        <f>G191*J191</f>
        <v>212094</v>
      </c>
      <c r="L191" s="132">
        <f>K192/G192</f>
        <v>6.0727957049934389</v>
      </c>
    </row>
    <row r="192" spans="1:12" x14ac:dyDescent="0.2">
      <c r="A192" s="129"/>
      <c r="B192" s="137"/>
      <c r="C192" s="51"/>
      <c r="D192" s="51"/>
      <c r="E192" s="52"/>
      <c r="F192" s="57">
        <f>SUM(F191)</f>
        <v>212094</v>
      </c>
      <c r="G192" s="57">
        <f>SUM(G191:G191)</f>
        <v>34925.265117284092</v>
      </c>
      <c r="H192" s="58">
        <f>SUM(H191:H191)</f>
        <v>1</v>
      </c>
      <c r="I192" s="59"/>
      <c r="J192" s="60"/>
      <c r="K192" s="61">
        <f>SUM(K191:K191)</f>
        <v>212094</v>
      </c>
      <c r="L192" s="133"/>
    </row>
    <row r="193" spans="1:12" x14ac:dyDescent="0.2">
      <c r="A193" s="129"/>
      <c r="B193" s="62"/>
      <c r="C193" s="63"/>
      <c r="D193" s="63"/>
      <c r="E193" s="64"/>
      <c r="F193" s="65"/>
      <c r="G193" s="65"/>
      <c r="H193" s="66" t="s">
        <v>89</v>
      </c>
      <c r="I193" s="67"/>
      <c r="J193" s="64"/>
      <c r="K193" s="68"/>
      <c r="L193" s="69"/>
    </row>
    <row r="194" spans="1:12" x14ac:dyDescent="0.2">
      <c r="A194" s="129"/>
      <c r="B194" s="137" t="s">
        <v>11</v>
      </c>
      <c r="C194" s="51" t="s">
        <v>103</v>
      </c>
      <c r="D194" s="51" t="s">
        <v>104</v>
      </c>
      <c r="E194" s="52">
        <v>1</v>
      </c>
      <c r="F194" s="53">
        <v>1615089</v>
      </c>
      <c r="G194" s="53">
        <v>268950</v>
      </c>
      <c r="H194" s="54">
        <f>G194/G195</f>
        <v>1</v>
      </c>
      <c r="I194" s="55">
        <f>F194/G194</f>
        <v>6.005164528722811</v>
      </c>
      <c r="J194" s="52">
        <f>E194*I194</f>
        <v>6.005164528722811</v>
      </c>
      <c r="K194" s="56">
        <f>G194*J194</f>
        <v>1615089</v>
      </c>
      <c r="L194" s="133">
        <f>K195/G195</f>
        <v>6.005164528722811</v>
      </c>
    </row>
    <row r="195" spans="1:12" x14ac:dyDescent="0.2">
      <c r="A195" s="129"/>
      <c r="B195" s="137"/>
      <c r="C195" s="51"/>
      <c r="D195" s="51"/>
      <c r="E195" s="52"/>
      <c r="F195" s="57">
        <f>SUM(F194)</f>
        <v>1615089</v>
      </c>
      <c r="G195" s="57">
        <f>SUM(G194)</f>
        <v>268950</v>
      </c>
      <c r="H195" s="58">
        <f>SUM(H194:H194)</f>
        <v>1</v>
      </c>
      <c r="I195" s="59"/>
      <c r="J195" s="60"/>
      <c r="K195" s="61">
        <f>SUM(K194:K194)</f>
        <v>1615089</v>
      </c>
      <c r="L195" s="133"/>
    </row>
    <row r="196" spans="1:12" x14ac:dyDescent="0.2">
      <c r="A196" s="129"/>
      <c r="B196" s="62"/>
      <c r="C196" s="63"/>
      <c r="D196" s="63"/>
      <c r="E196" s="64"/>
      <c r="F196" s="65"/>
      <c r="G196" s="65"/>
      <c r="H196" s="66" t="s">
        <v>89</v>
      </c>
      <c r="I196" s="67"/>
      <c r="J196" s="64"/>
      <c r="K196" s="68"/>
      <c r="L196" s="69"/>
    </row>
    <row r="197" spans="1:12" x14ac:dyDescent="0.2">
      <c r="A197" s="129"/>
      <c r="B197" s="137" t="s">
        <v>12</v>
      </c>
      <c r="C197" s="51" t="s">
        <v>103</v>
      </c>
      <c r="D197" s="51" t="s">
        <v>104</v>
      </c>
      <c r="E197" s="52">
        <v>1</v>
      </c>
      <c r="F197" s="53">
        <v>106500</v>
      </c>
      <c r="G197" s="53">
        <v>14542</v>
      </c>
      <c r="H197" s="54">
        <f>G197/G198</f>
        <v>1</v>
      </c>
      <c r="I197" s="55">
        <f>F197/G197</f>
        <v>7.3236143584101221</v>
      </c>
      <c r="J197" s="52">
        <f>E197*I197</f>
        <v>7.3236143584101221</v>
      </c>
      <c r="K197" s="56">
        <f>G197*J197</f>
        <v>106500</v>
      </c>
      <c r="L197" s="133">
        <f>K198/G198</f>
        <v>7.3236143584101221</v>
      </c>
    </row>
    <row r="198" spans="1:12" x14ac:dyDescent="0.2">
      <c r="A198" s="129"/>
      <c r="B198" s="137"/>
      <c r="C198" s="51"/>
      <c r="D198" s="51"/>
      <c r="E198" s="52"/>
      <c r="F198" s="57">
        <f>SUM(F197)</f>
        <v>106500</v>
      </c>
      <c r="G198" s="57">
        <f>SUM(G197)</f>
        <v>14542</v>
      </c>
      <c r="H198" s="58">
        <f>SUM(H197:H197)</f>
        <v>1</v>
      </c>
      <c r="I198" s="59"/>
      <c r="J198" s="60"/>
      <c r="K198" s="61">
        <f>SUM(K197:K197)</f>
        <v>106500</v>
      </c>
      <c r="L198" s="133"/>
    </row>
    <row r="199" spans="1:12" x14ac:dyDescent="0.2">
      <c r="A199" s="129"/>
      <c r="B199" s="62"/>
      <c r="C199" s="63"/>
      <c r="D199" s="63"/>
      <c r="E199" s="64"/>
      <c r="F199" s="65"/>
      <c r="G199" s="65"/>
      <c r="H199" s="66" t="s">
        <v>89</v>
      </c>
      <c r="I199" s="67"/>
      <c r="J199" s="64"/>
      <c r="K199" s="68"/>
      <c r="L199" s="69"/>
    </row>
    <row r="200" spans="1:12" x14ac:dyDescent="0.2">
      <c r="A200" s="129"/>
      <c r="B200" s="137" t="s">
        <v>13</v>
      </c>
      <c r="C200" s="51" t="str">
        <f>C197</f>
        <v xml:space="preserve">5 MG/ML   </v>
      </c>
      <c r="D200" s="51" t="str">
        <f>D197</f>
        <v>SU ER RC24</v>
      </c>
      <c r="E200" s="52">
        <f>(E191*(F191/F200))+(E194*(F194/F200))+(E197*(F197/F200))</f>
        <v>1</v>
      </c>
      <c r="F200" s="53">
        <f>F191+F194+F197</f>
        <v>1933683</v>
      </c>
      <c r="G200" s="53">
        <f>G191+G194+G197</f>
        <v>318417.26511728409</v>
      </c>
      <c r="H200" s="54">
        <f>G200/G201</f>
        <v>1</v>
      </c>
      <c r="I200" s="55">
        <f>F200/G200</f>
        <v>6.0727957049934389</v>
      </c>
      <c r="J200" s="52">
        <f>E200*I200</f>
        <v>6.0727957049934389</v>
      </c>
      <c r="K200" s="56">
        <f>G200*J200</f>
        <v>1933683</v>
      </c>
      <c r="L200" s="133">
        <f>K201/G201</f>
        <v>6.0727957049934389</v>
      </c>
    </row>
    <row r="201" spans="1:12" ht="13.5" thickBot="1" x14ac:dyDescent="0.25">
      <c r="A201" s="124"/>
      <c r="B201" s="138"/>
      <c r="C201" s="70"/>
      <c r="D201" s="70"/>
      <c r="E201" s="71"/>
      <c r="F201" s="72">
        <f>SUM(F200:F200)</f>
        <v>1933683</v>
      </c>
      <c r="G201" s="72">
        <f>SUM(G200:G200)</f>
        <v>318417.26511728409</v>
      </c>
      <c r="H201" s="73">
        <f>SUM(H200:H200)</f>
        <v>1</v>
      </c>
      <c r="I201" s="74" t="s">
        <v>89</v>
      </c>
      <c r="J201" s="75"/>
      <c r="K201" s="76">
        <f>SUM(K200:K200)</f>
        <v>1933683</v>
      </c>
      <c r="L201" s="135"/>
    </row>
    <row r="202" spans="1:12" ht="13.5" thickBot="1" x14ac:dyDescent="0.25">
      <c r="A202" s="11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3"/>
    </row>
    <row r="203" spans="1:12" x14ac:dyDescent="0.2">
      <c r="A203" s="122" t="s">
        <v>92</v>
      </c>
      <c r="B203" s="130" t="s">
        <v>9</v>
      </c>
      <c r="C203" s="45" t="s">
        <v>105</v>
      </c>
      <c r="D203" s="45" t="s">
        <v>106</v>
      </c>
      <c r="E203" s="46">
        <v>1</v>
      </c>
      <c r="F203" s="47">
        <v>34951</v>
      </c>
      <c r="G203" s="47">
        <f>F203/I203</f>
        <v>3012.1683465650358</v>
      </c>
      <c r="H203" s="48">
        <f>G203/G205</f>
        <v>0.56745303854460227</v>
      </c>
      <c r="I203" s="49">
        <f>(F207+F211)/(G207+G211)</f>
        <v>11.603269133299543</v>
      </c>
      <c r="J203" s="46">
        <f>E203*I203</f>
        <v>11.603269133299543</v>
      </c>
      <c r="K203" s="50">
        <f>G203*J203</f>
        <v>34951</v>
      </c>
      <c r="L203" s="132">
        <f>K205/G205</f>
        <v>11.335616176381127</v>
      </c>
    </row>
    <row r="204" spans="1:12" x14ac:dyDescent="0.2">
      <c r="A204" s="129"/>
      <c r="B204" s="131"/>
      <c r="C204" s="51" t="s">
        <v>107</v>
      </c>
      <c r="D204" s="51" t="s">
        <v>106</v>
      </c>
      <c r="E204" s="52">
        <v>1</v>
      </c>
      <c r="F204" s="53">
        <v>25221</v>
      </c>
      <c r="G204" s="53">
        <f>F204/I204</f>
        <v>2296.0565495261258</v>
      </c>
      <c r="H204" s="54">
        <f>G204/G205</f>
        <v>0.43254696145539762</v>
      </c>
      <c r="I204" s="55">
        <f>(F208+F212)/(G208+G212)</f>
        <v>10.984485554245284</v>
      </c>
      <c r="J204" s="52">
        <f>E204*I204</f>
        <v>10.984485554245284</v>
      </c>
      <c r="K204" s="56">
        <f>G204*J204</f>
        <v>25221</v>
      </c>
      <c r="L204" s="133"/>
    </row>
    <row r="205" spans="1:12" x14ac:dyDescent="0.2">
      <c r="A205" s="129"/>
      <c r="B205" s="131"/>
      <c r="C205" s="51"/>
      <c r="D205" s="51"/>
      <c r="E205" s="52"/>
      <c r="F205" s="57">
        <f>SUM(F203:F204)</f>
        <v>60172</v>
      </c>
      <c r="G205" s="57">
        <f>SUM(G203:G204)</f>
        <v>5308.224896091162</v>
      </c>
      <c r="H205" s="58">
        <f>SUM(H203:H204)</f>
        <v>0.99999999999999989</v>
      </c>
      <c r="I205" s="59"/>
      <c r="J205" s="60"/>
      <c r="K205" s="61">
        <f>SUM(K203:K204)</f>
        <v>60172</v>
      </c>
      <c r="L205" s="133"/>
    </row>
    <row r="206" spans="1:12" x14ac:dyDescent="0.2">
      <c r="A206" s="129"/>
      <c r="B206" s="62"/>
      <c r="C206" s="63"/>
      <c r="D206" s="63"/>
      <c r="E206" s="64"/>
      <c r="F206" s="65"/>
      <c r="G206" s="65"/>
      <c r="H206" s="66" t="s">
        <v>89</v>
      </c>
      <c r="I206" s="67"/>
      <c r="J206" s="64"/>
      <c r="K206" s="68"/>
      <c r="L206" s="69"/>
    </row>
    <row r="207" spans="1:12" x14ac:dyDescent="0.2">
      <c r="A207" s="129"/>
      <c r="B207" s="131" t="s">
        <v>11</v>
      </c>
      <c r="C207" s="51" t="s">
        <v>105</v>
      </c>
      <c r="D207" s="51" t="s">
        <v>106</v>
      </c>
      <c r="E207" s="52">
        <v>1</v>
      </c>
      <c r="F207" s="53">
        <v>228722.5</v>
      </c>
      <c r="G207" s="53">
        <v>19646</v>
      </c>
      <c r="H207" s="54">
        <f>G207/G209</f>
        <v>0.59634531325886353</v>
      </c>
      <c r="I207" s="55">
        <f>F207/G207</f>
        <v>11.642191794767383</v>
      </c>
      <c r="J207" s="52">
        <f>E207*I207</f>
        <v>11.642191794767383</v>
      </c>
      <c r="K207" s="56">
        <f>G207*J207</f>
        <v>228722.5</v>
      </c>
      <c r="L207" s="133">
        <f>K209/G209</f>
        <v>11.325582807187955</v>
      </c>
    </row>
    <row r="208" spans="1:12" x14ac:dyDescent="0.2">
      <c r="A208" s="129"/>
      <c r="B208" s="131"/>
      <c r="C208" s="51" t="s">
        <v>107</v>
      </c>
      <c r="D208" s="51" t="s">
        <v>106</v>
      </c>
      <c r="E208" s="52">
        <v>1</v>
      </c>
      <c r="F208" s="53">
        <v>144387.5</v>
      </c>
      <c r="G208" s="53">
        <v>13298</v>
      </c>
      <c r="H208" s="54">
        <f>G208/G209</f>
        <v>0.40365468674113647</v>
      </c>
      <c r="I208" s="55">
        <f>F208/G208</f>
        <v>10.857835764776658</v>
      </c>
      <c r="J208" s="52">
        <f>E208*I208</f>
        <v>10.857835764776658</v>
      </c>
      <c r="K208" s="56">
        <f>G208*J208</f>
        <v>144387.5</v>
      </c>
      <c r="L208" s="133"/>
    </row>
    <row r="209" spans="1:12" x14ac:dyDescent="0.2">
      <c r="A209" s="129"/>
      <c r="B209" s="131"/>
      <c r="C209" s="51"/>
      <c r="D209" s="51"/>
      <c r="E209" s="52"/>
      <c r="F209" s="57">
        <f>SUM(F207:F208)</f>
        <v>373110</v>
      </c>
      <c r="G209" s="57">
        <f>SUM(G207:G208)</f>
        <v>32944</v>
      </c>
      <c r="H209" s="58">
        <f>SUM(H207:H208)</f>
        <v>1</v>
      </c>
      <c r="I209" s="59"/>
      <c r="J209" s="60"/>
      <c r="K209" s="61">
        <f>SUM(K207:K208)</f>
        <v>373110</v>
      </c>
      <c r="L209" s="133"/>
    </row>
    <row r="210" spans="1:12" x14ac:dyDescent="0.2">
      <c r="A210" s="129"/>
      <c r="B210" s="62"/>
      <c r="C210" s="63"/>
      <c r="D210" s="63"/>
      <c r="E210" s="64"/>
      <c r="F210" s="65"/>
      <c r="G210" s="65"/>
      <c r="H210" s="66" t="s">
        <v>89</v>
      </c>
      <c r="I210" s="67"/>
      <c r="J210" s="64"/>
      <c r="K210" s="68"/>
      <c r="L210" s="69"/>
    </row>
    <row r="211" spans="1:12" x14ac:dyDescent="0.2">
      <c r="A211" s="129"/>
      <c r="B211" s="131" t="s">
        <v>12</v>
      </c>
      <c r="C211" s="51" t="s">
        <v>105</v>
      </c>
      <c r="D211" s="51" t="s">
        <v>106</v>
      </c>
      <c r="E211" s="52">
        <v>1</v>
      </c>
      <c r="F211" s="53">
        <v>210</v>
      </c>
      <c r="G211" s="53">
        <v>84</v>
      </c>
      <c r="H211" s="54">
        <f>G211/G213</f>
        <v>0.23728813559322035</v>
      </c>
      <c r="I211" s="55">
        <f>F211/G211</f>
        <v>2.5</v>
      </c>
      <c r="J211" s="52">
        <f>E211*I211</f>
        <v>2.5</v>
      </c>
      <c r="K211" s="56">
        <f>G211*J211</f>
        <v>210</v>
      </c>
      <c r="L211" s="133">
        <f>K213/G213</f>
        <v>13.728813559322035</v>
      </c>
    </row>
    <row r="212" spans="1:12" x14ac:dyDescent="0.2">
      <c r="A212" s="129"/>
      <c r="B212" s="131"/>
      <c r="C212" s="51" t="s">
        <v>107</v>
      </c>
      <c r="D212" s="51" t="s">
        <v>106</v>
      </c>
      <c r="E212" s="52">
        <v>1</v>
      </c>
      <c r="F212" s="53">
        <v>4650</v>
      </c>
      <c r="G212" s="53">
        <v>270</v>
      </c>
      <c r="H212" s="54">
        <f>G212/G213</f>
        <v>0.76271186440677963</v>
      </c>
      <c r="I212" s="55">
        <f>F212/G212</f>
        <v>17.222222222222221</v>
      </c>
      <c r="J212" s="52">
        <f>E212*I212</f>
        <v>17.222222222222221</v>
      </c>
      <c r="K212" s="56">
        <f>G212*J212</f>
        <v>4650</v>
      </c>
      <c r="L212" s="133"/>
    </row>
    <row r="213" spans="1:12" x14ac:dyDescent="0.2">
      <c r="A213" s="129"/>
      <c r="B213" s="131"/>
      <c r="C213" s="51"/>
      <c r="D213" s="51"/>
      <c r="E213" s="52"/>
      <c r="F213" s="57">
        <f>SUM(F211:F212)</f>
        <v>4860</v>
      </c>
      <c r="G213" s="57">
        <f>SUM(G211:G212)</f>
        <v>354</v>
      </c>
      <c r="H213" s="58">
        <f>SUM(H211:H212)</f>
        <v>1</v>
      </c>
      <c r="I213" s="59"/>
      <c r="J213" s="60"/>
      <c r="K213" s="61">
        <f>SUM(K211:K212)</f>
        <v>4860</v>
      </c>
      <c r="L213" s="133"/>
    </row>
    <row r="214" spans="1:12" x14ac:dyDescent="0.2">
      <c r="A214" s="129"/>
      <c r="B214" s="62"/>
      <c r="C214" s="63"/>
      <c r="D214" s="63"/>
      <c r="E214" s="64"/>
      <c r="F214" s="65"/>
      <c r="G214" s="65"/>
      <c r="H214" s="66" t="s">
        <v>89</v>
      </c>
      <c r="I214" s="67"/>
      <c r="J214" s="64"/>
      <c r="K214" s="68"/>
      <c r="L214" s="69"/>
    </row>
    <row r="215" spans="1:12" x14ac:dyDescent="0.2">
      <c r="A215" s="129"/>
      <c r="B215" s="131" t="s">
        <v>13</v>
      </c>
      <c r="C215" s="51" t="str">
        <f>C211</f>
        <v xml:space="preserve">5 MG/5 ML </v>
      </c>
      <c r="D215" s="51" t="str">
        <f>D211</f>
        <v xml:space="preserve">SOLUTION  </v>
      </c>
      <c r="E215" s="52">
        <f>(E203*(F203/F215))+(E207*(F207/F215))+(E211*(F211/F215))</f>
        <v>1</v>
      </c>
      <c r="F215" s="53">
        <f>F203+F207+F211</f>
        <v>263883.5</v>
      </c>
      <c r="G215" s="53">
        <f>G203+G207+G211</f>
        <v>22742.168346565035</v>
      </c>
      <c r="H215" s="54">
        <f>G215/G217</f>
        <v>0.58908034669993481</v>
      </c>
      <c r="I215" s="55">
        <f>F215/G215</f>
        <v>11.603269133299545</v>
      </c>
      <c r="J215" s="52">
        <f>E215*I215</f>
        <v>11.603269133299545</v>
      </c>
      <c r="K215" s="56">
        <f>G215*J215</f>
        <v>263883.5</v>
      </c>
      <c r="L215" s="133">
        <f>K217/G217</f>
        <v>11.348998799526793</v>
      </c>
    </row>
    <row r="216" spans="1:12" x14ac:dyDescent="0.2">
      <c r="A216" s="129"/>
      <c r="B216" s="131"/>
      <c r="C216" s="51" t="str">
        <f>C212</f>
        <v>10 MG/5 ML</v>
      </c>
      <c r="D216" s="51" t="str">
        <f>D212</f>
        <v xml:space="preserve">SOLUTION  </v>
      </c>
      <c r="E216" s="52">
        <f>(E204*(F204/F216))+(E208*(F208/F216))+(E212*(F212/F216))</f>
        <v>1</v>
      </c>
      <c r="F216" s="53">
        <f>F204+F208+F212</f>
        <v>174258.5</v>
      </c>
      <c r="G216" s="53">
        <f>G204+G208+G212</f>
        <v>15864.056549526125</v>
      </c>
      <c r="H216" s="54">
        <f>G216/G217</f>
        <v>0.41091965330006519</v>
      </c>
      <c r="I216" s="55">
        <f>F216/G216</f>
        <v>10.984485554245284</v>
      </c>
      <c r="J216" s="52">
        <f>E216*I216</f>
        <v>10.984485554245284</v>
      </c>
      <c r="K216" s="56">
        <f>G216*J216</f>
        <v>174258.5</v>
      </c>
      <c r="L216" s="133"/>
    </row>
    <row r="217" spans="1:12" ht="13.5" thickBot="1" x14ac:dyDescent="0.25">
      <c r="A217" s="124"/>
      <c r="B217" s="134"/>
      <c r="C217" s="70"/>
      <c r="D217" s="70"/>
      <c r="E217" s="71"/>
      <c r="F217" s="72">
        <f>SUM(F215:F216)</f>
        <v>438142</v>
      </c>
      <c r="G217" s="72">
        <f>SUM(G215:G216)</f>
        <v>38606.22489609116</v>
      </c>
      <c r="H217" s="73">
        <f>SUM(H215:H216)</f>
        <v>1</v>
      </c>
      <c r="I217" s="74" t="s">
        <v>89</v>
      </c>
      <c r="J217" s="75"/>
      <c r="K217" s="76">
        <f>SUM(K215:K216)</f>
        <v>438142</v>
      </c>
      <c r="L217" s="135"/>
    </row>
    <row r="218" spans="1:12" ht="13.5" thickBot="1" x14ac:dyDescent="0.25">
      <c r="A218" s="11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3"/>
    </row>
    <row r="219" spans="1:12" x14ac:dyDescent="0.2">
      <c r="A219" s="122" t="s">
        <v>92</v>
      </c>
      <c r="B219" s="136" t="s">
        <v>9</v>
      </c>
      <c r="C219" s="45" t="s">
        <v>108</v>
      </c>
      <c r="D219" s="45" t="s">
        <v>109</v>
      </c>
      <c r="E219" s="46">
        <v>1</v>
      </c>
      <c r="F219" s="47">
        <v>1E-4</v>
      </c>
      <c r="G219" s="47">
        <v>1E-4</v>
      </c>
      <c r="H219" s="48">
        <f>G219/G222</f>
        <v>3.3333111112592587E-6</v>
      </c>
      <c r="I219" s="49">
        <f>F219/G219</f>
        <v>1</v>
      </c>
      <c r="J219" s="46">
        <f>I219*E219</f>
        <v>1</v>
      </c>
      <c r="K219" s="50">
        <f>J219*G219</f>
        <v>1E-4</v>
      </c>
      <c r="L219" s="132">
        <f>K222/G222</f>
        <v>2.4999900000666666</v>
      </c>
    </row>
    <row r="220" spans="1:12" x14ac:dyDescent="0.2">
      <c r="A220" s="129"/>
      <c r="B220" s="137"/>
      <c r="C220" s="51" t="s">
        <v>84</v>
      </c>
      <c r="D220" s="51" t="s">
        <v>109</v>
      </c>
      <c r="E220" s="52">
        <v>1</v>
      </c>
      <c r="F220" s="53">
        <v>75</v>
      </c>
      <c r="G220" s="53">
        <v>30</v>
      </c>
      <c r="H220" s="54">
        <f>G220/G222</f>
        <v>0.99999333337777752</v>
      </c>
      <c r="I220" s="55">
        <f>F220/G220</f>
        <v>2.5</v>
      </c>
      <c r="J220" s="52">
        <f>I220*E220</f>
        <v>2.5</v>
      </c>
      <c r="K220" s="56">
        <f>J220*G220</f>
        <v>75</v>
      </c>
      <c r="L220" s="133"/>
    </row>
    <row r="221" spans="1:12" x14ac:dyDescent="0.2">
      <c r="A221" s="129"/>
      <c r="B221" s="137"/>
      <c r="C221" s="51" t="s">
        <v>16</v>
      </c>
      <c r="D221" s="51" t="s">
        <v>109</v>
      </c>
      <c r="E221" s="52">
        <v>1</v>
      </c>
      <c r="F221" s="53">
        <v>1E-4</v>
      </c>
      <c r="G221" s="53">
        <v>1E-4</v>
      </c>
      <c r="H221" s="54">
        <f>G221/G222</f>
        <v>3.3333111112592587E-6</v>
      </c>
      <c r="I221" s="55">
        <f>F221/G221</f>
        <v>1</v>
      </c>
      <c r="J221" s="52">
        <f>I221*E221</f>
        <v>1</v>
      </c>
      <c r="K221" s="56">
        <f>J221*G221</f>
        <v>1E-4</v>
      </c>
      <c r="L221" s="133"/>
    </row>
    <row r="222" spans="1:12" x14ac:dyDescent="0.2">
      <c r="A222" s="129"/>
      <c r="B222" s="137"/>
      <c r="C222" s="51"/>
      <c r="D222" s="51"/>
      <c r="E222" s="52"/>
      <c r="F222" s="57">
        <f>SUM(F219:F221)</f>
        <v>75.000200000000007</v>
      </c>
      <c r="G222" s="57">
        <f>SUM(G219:G221)</f>
        <v>30.0002</v>
      </c>
      <c r="H222" s="58">
        <f>SUM(H219:H221)</f>
        <v>1</v>
      </c>
      <c r="I222" s="59"/>
      <c r="J222" s="60"/>
      <c r="K222" s="61">
        <f>SUM(K219:K221)</f>
        <v>75.000200000000007</v>
      </c>
      <c r="L222" s="133"/>
    </row>
    <row r="223" spans="1:12" x14ac:dyDescent="0.2">
      <c r="A223" s="129"/>
      <c r="B223" s="62"/>
      <c r="C223" s="63"/>
      <c r="D223" s="63"/>
      <c r="E223" s="64"/>
      <c r="F223" s="65"/>
      <c r="G223" s="65"/>
      <c r="H223" s="66" t="s">
        <v>89</v>
      </c>
      <c r="I223" s="67"/>
      <c r="J223" s="64"/>
      <c r="K223" s="68"/>
      <c r="L223" s="69"/>
    </row>
    <row r="224" spans="1:12" x14ac:dyDescent="0.2">
      <c r="A224" s="129"/>
      <c r="B224" s="137" t="s">
        <v>11</v>
      </c>
      <c r="C224" s="51" t="s">
        <v>108</v>
      </c>
      <c r="D224" s="51" t="s">
        <v>109</v>
      </c>
      <c r="E224" s="52">
        <v>1</v>
      </c>
      <c r="F224" s="53">
        <v>315</v>
      </c>
      <c r="G224" s="53">
        <v>210</v>
      </c>
      <c r="H224" s="54">
        <f>G224/G227</f>
        <v>0.26649746192893403</v>
      </c>
      <c r="I224" s="55">
        <f>F224/G224</f>
        <v>1.5</v>
      </c>
      <c r="J224" s="52">
        <f>I224*E224</f>
        <v>1.5</v>
      </c>
      <c r="K224" s="56">
        <f>G224*J224</f>
        <v>315</v>
      </c>
      <c r="L224" s="133">
        <f>K227/G227</f>
        <v>1.6852791878172588</v>
      </c>
    </row>
    <row r="225" spans="1:12" x14ac:dyDescent="0.2">
      <c r="A225" s="129"/>
      <c r="B225" s="137"/>
      <c r="C225" s="51" t="s">
        <v>84</v>
      </c>
      <c r="D225" s="51" t="s">
        <v>109</v>
      </c>
      <c r="E225" s="52">
        <v>1</v>
      </c>
      <c r="F225" s="53">
        <v>773</v>
      </c>
      <c r="G225" s="53">
        <v>398</v>
      </c>
      <c r="H225" s="54">
        <f>G225/G227</f>
        <v>0.50507614213197971</v>
      </c>
      <c r="I225" s="55">
        <f>F225/G225</f>
        <v>1.9422110552763818</v>
      </c>
      <c r="J225" s="52">
        <f>I225*E225</f>
        <v>1.9422110552763818</v>
      </c>
      <c r="K225" s="56">
        <f>G225*J225</f>
        <v>773</v>
      </c>
      <c r="L225" s="133"/>
    </row>
    <row r="226" spans="1:12" x14ac:dyDescent="0.2">
      <c r="A226" s="129"/>
      <c r="B226" s="137"/>
      <c r="C226" s="51" t="s">
        <v>16</v>
      </c>
      <c r="D226" s="51" t="s">
        <v>109</v>
      </c>
      <c r="E226" s="52">
        <v>1</v>
      </c>
      <c r="F226" s="53">
        <v>240</v>
      </c>
      <c r="G226" s="53">
        <v>180</v>
      </c>
      <c r="H226" s="54">
        <f>G226/G227</f>
        <v>0.22842639593908629</v>
      </c>
      <c r="I226" s="55">
        <f>F226/G226</f>
        <v>1.3333333333333333</v>
      </c>
      <c r="J226" s="52">
        <f>I226*E226</f>
        <v>1.3333333333333333</v>
      </c>
      <c r="K226" s="56">
        <f>G226*J226</f>
        <v>240</v>
      </c>
      <c r="L226" s="133"/>
    </row>
    <row r="227" spans="1:12" x14ac:dyDescent="0.2">
      <c r="A227" s="129"/>
      <c r="B227" s="137"/>
      <c r="C227" s="51"/>
      <c r="D227" s="51"/>
      <c r="E227" s="52"/>
      <c r="F227" s="57">
        <f>SUM(F224:F226)</f>
        <v>1328</v>
      </c>
      <c r="G227" s="57">
        <f>SUM(G224:G226)</f>
        <v>788</v>
      </c>
      <c r="H227" s="58">
        <f>SUM(H224:H226)</f>
        <v>1</v>
      </c>
      <c r="I227" s="59"/>
      <c r="J227" s="60"/>
      <c r="K227" s="61">
        <f>SUM(K224:K226)</f>
        <v>1328</v>
      </c>
      <c r="L227" s="133"/>
    </row>
    <row r="228" spans="1:12" x14ac:dyDescent="0.2">
      <c r="A228" s="129"/>
      <c r="B228" s="62"/>
      <c r="C228" s="63"/>
      <c r="D228" s="63"/>
      <c r="E228" s="64"/>
      <c r="F228" s="65"/>
      <c r="G228" s="65"/>
      <c r="H228" s="66" t="s">
        <v>89</v>
      </c>
      <c r="I228" s="67"/>
      <c r="J228" s="64"/>
      <c r="K228" s="68"/>
      <c r="L228" s="69"/>
    </row>
    <row r="229" spans="1:12" x14ac:dyDescent="0.2">
      <c r="A229" s="129"/>
      <c r="B229" s="137" t="s">
        <v>12</v>
      </c>
      <c r="C229" s="51" t="s">
        <v>108</v>
      </c>
      <c r="D229" s="51" t="s">
        <v>109</v>
      </c>
      <c r="E229" s="52">
        <v>1</v>
      </c>
      <c r="F229" s="53">
        <v>1E-4</v>
      </c>
      <c r="G229" s="53">
        <v>1E-4</v>
      </c>
      <c r="H229" s="54">
        <f>G229/G232</f>
        <v>0.33333333333333331</v>
      </c>
      <c r="I229" s="55">
        <f>F229/G229</f>
        <v>1</v>
      </c>
      <c r="J229" s="52">
        <f>I229*E229</f>
        <v>1</v>
      </c>
      <c r="K229" s="56">
        <f>G229*J229</f>
        <v>1E-4</v>
      </c>
      <c r="L229" s="133">
        <f>K232/G232</f>
        <v>1</v>
      </c>
    </row>
    <row r="230" spans="1:12" x14ac:dyDescent="0.2">
      <c r="A230" s="129"/>
      <c r="B230" s="137"/>
      <c r="C230" s="51" t="s">
        <v>84</v>
      </c>
      <c r="D230" s="51" t="s">
        <v>109</v>
      </c>
      <c r="E230" s="52">
        <v>1</v>
      </c>
      <c r="F230" s="53">
        <v>1E-4</v>
      </c>
      <c r="G230" s="53">
        <v>1E-4</v>
      </c>
      <c r="H230" s="54">
        <f>G230/G232</f>
        <v>0.33333333333333331</v>
      </c>
      <c r="I230" s="55">
        <f>F230/G230</f>
        <v>1</v>
      </c>
      <c r="J230" s="52">
        <f>I230*E230</f>
        <v>1</v>
      </c>
      <c r="K230" s="56">
        <f>G230*J230</f>
        <v>1E-4</v>
      </c>
      <c r="L230" s="133"/>
    </row>
    <row r="231" spans="1:12" x14ac:dyDescent="0.2">
      <c r="A231" s="129"/>
      <c r="B231" s="137"/>
      <c r="C231" s="51" t="s">
        <v>16</v>
      </c>
      <c r="D231" s="51" t="s">
        <v>109</v>
      </c>
      <c r="E231" s="52">
        <v>1</v>
      </c>
      <c r="F231" s="53">
        <v>1E-4</v>
      </c>
      <c r="G231" s="53">
        <v>1E-4</v>
      </c>
      <c r="H231" s="54">
        <f>G231/G232</f>
        <v>0.33333333333333331</v>
      </c>
      <c r="I231" s="55">
        <f>F231/G231</f>
        <v>1</v>
      </c>
      <c r="J231" s="52">
        <f>I231*E231</f>
        <v>1</v>
      </c>
      <c r="K231" s="56">
        <f>G231*J231</f>
        <v>1E-4</v>
      </c>
      <c r="L231" s="133"/>
    </row>
    <row r="232" spans="1:12" x14ac:dyDescent="0.2">
      <c r="A232" s="129"/>
      <c r="B232" s="137"/>
      <c r="C232" s="51"/>
      <c r="D232" s="51"/>
      <c r="E232" s="52"/>
      <c r="F232" s="57">
        <f>SUM(F229:F231)</f>
        <v>3.0000000000000003E-4</v>
      </c>
      <c r="G232" s="57">
        <f>SUM(G229:G231)</f>
        <v>3.0000000000000003E-4</v>
      </c>
      <c r="H232" s="58">
        <f>SUM(H229:H231)</f>
        <v>1</v>
      </c>
      <c r="I232" s="59"/>
      <c r="J232" s="60"/>
      <c r="K232" s="61">
        <f>SUM(K229:K231)</f>
        <v>3.0000000000000003E-4</v>
      </c>
      <c r="L232" s="133"/>
    </row>
    <row r="233" spans="1:12" x14ac:dyDescent="0.2">
      <c r="A233" s="129"/>
      <c r="B233" s="62"/>
      <c r="C233" s="63"/>
      <c r="D233" s="63"/>
      <c r="E233" s="64"/>
      <c r="F233" s="65"/>
      <c r="G233" s="65"/>
      <c r="H233" s="66" t="s">
        <v>89</v>
      </c>
      <c r="I233" s="67"/>
      <c r="J233" s="64"/>
      <c r="K233" s="68"/>
      <c r="L233" s="69"/>
    </row>
    <row r="234" spans="1:12" x14ac:dyDescent="0.2">
      <c r="A234" s="129"/>
      <c r="B234" s="137" t="s">
        <v>13</v>
      </c>
      <c r="C234" s="51" t="str">
        <f t="shared" ref="C234:D236" si="57">C229</f>
        <v xml:space="preserve">2.5 MG    </v>
      </c>
      <c r="D234" s="51" t="str">
        <f t="shared" si="57"/>
        <v xml:space="preserve">TAB CHEW  </v>
      </c>
      <c r="E234" s="52">
        <f>(E219*(F219/F234))+(E224*(F224/F234))+(E229*(F229/F234))</f>
        <v>1.0000000000000002</v>
      </c>
      <c r="F234" s="53">
        <f t="shared" ref="F234:G236" si="58">F219+F224+F229</f>
        <v>315.00019999999995</v>
      </c>
      <c r="G234" s="53">
        <f t="shared" si="58"/>
        <v>210.00020000000001</v>
      </c>
      <c r="H234" s="54">
        <f>G234/G237</f>
        <v>0.2567238039585551</v>
      </c>
      <c r="I234" s="55">
        <f>F234/G234</f>
        <v>1.499999523809977</v>
      </c>
      <c r="J234" s="52">
        <f>I234*E234</f>
        <v>1.4999995238099775</v>
      </c>
      <c r="K234" s="56">
        <f>G234*J234</f>
        <v>315.00020000000006</v>
      </c>
      <c r="L234" s="133">
        <f>K237/G237</f>
        <v>1.7151584870669399</v>
      </c>
    </row>
    <row r="235" spans="1:12" x14ac:dyDescent="0.2">
      <c r="A235" s="129"/>
      <c r="B235" s="137"/>
      <c r="C235" s="51" t="str">
        <f t="shared" si="57"/>
        <v xml:space="preserve">5 MG      </v>
      </c>
      <c r="D235" s="51" t="str">
        <f t="shared" si="57"/>
        <v xml:space="preserve">TAB CHEW  </v>
      </c>
      <c r="E235" s="52">
        <f>(E220*(F220/F235))+(E225*(F225/F235))+(E230*(F230/F235))</f>
        <v>1</v>
      </c>
      <c r="F235" s="53">
        <f>F220+F225+F230</f>
        <v>848.00009999999997</v>
      </c>
      <c r="G235" s="53">
        <f t="shared" si="58"/>
        <v>428.00009999999997</v>
      </c>
      <c r="H235" s="54">
        <f>G235/G237</f>
        <v>0.52322718629145093</v>
      </c>
      <c r="I235" s="55">
        <f>F235/G235</f>
        <v>1.9813081819373408</v>
      </c>
      <c r="J235" s="52">
        <f>I235*E235</f>
        <v>1.9813081819373408</v>
      </c>
      <c r="K235" s="56">
        <f>G235*J235</f>
        <v>848.00009999999997</v>
      </c>
      <c r="L235" s="133"/>
    </row>
    <row r="236" spans="1:12" x14ac:dyDescent="0.2">
      <c r="A236" s="129"/>
      <c r="B236" s="137"/>
      <c r="C236" s="51" t="str">
        <f t="shared" si="57"/>
        <v xml:space="preserve">10 MG     </v>
      </c>
      <c r="D236" s="51" t="str">
        <f t="shared" si="57"/>
        <v xml:space="preserve">TAB CHEW  </v>
      </c>
      <c r="E236" s="52">
        <f>(E221*(F221/F236))+(E226*(F226/F236))+(E231*(F231/F236))</f>
        <v>1</v>
      </c>
      <c r="F236" s="53">
        <f>F221+F226+F231</f>
        <v>240.00020000000001</v>
      </c>
      <c r="G236" s="53">
        <f t="shared" si="58"/>
        <v>180.00020000000001</v>
      </c>
      <c r="H236" s="54">
        <f>G236/G237</f>
        <v>0.22004900974999408</v>
      </c>
      <c r="I236" s="55">
        <f>F236/G236</f>
        <v>1.3333329629633746</v>
      </c>
      <c r="J236" s="52">
        <f>I236*E236</f>
        <v>1.3333329629633746</v>
      </c>
      <c r="K236" s="56">
        <f>G236*J236</f>
        <v>240.00020000000004</v>
      </c>
      <c r="L236" s="133"/>
    </row>
    <row r="237" spans="1:12" ht="13.5" thickBot="1" x14ac:dyDescent="0.25">
      <c r="A237" s="124"/>
      <c r="B237" s="138"/>
      <c r="C237" s="70"/>
      <c r="D237" s="70"/>
      <c r="E237" s="71"/>
      <c r="F237" s="72">
        <f>SUM(F234:F236)</f>
        <v>1403.0004999999999</v>
      </c>
      <c r="G237" s="72">
        <f>SUM(G234:G236)</f>
        <v>818.00049999999987</v>
      </c>
      <c r="H237" s="73">
        <f>SUM(H234:H236)</f>
        <v>1</v>
      </c>
      <c r="I237" s="74"/>
      <c r="J237" s="75"/>
      <c r="K237" s="76">
        <f>SUM(K234:K236)</f>
        <v>1403.0005000000001</v>
      </c>
      <c r="L237" s="135"/>
    </row>
    <row r="238" spans="1:12" ht="13.5" thickBot="1" x14ac:dyDescent="0.25">
      <c r="A238" s="11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3"/>
    </row>
    <row r="239" spans="1:12" x14ac:dyDescent="0.2">
      <c r="A239" s="122" t="s">
        <v>92</v>
      </c>
      <c r="B239" s="136" t="s">
        <v>9</v>
      </c>
      <c r="C239" s="45" t="s">
        <v>110</v>
      </c>
      <c r="D239" s="45" t="s">
        <v>111</v>
      </c>
      <c r="E239" s="46">
        <v>1</v>
      </c>
      <c r="F239" s="47">
        <v>6541</v>
      </c>
      <c r="G239" s="47">
        <v>4670</v>
      </c>
      <c r="H239" s="48">
        <f>G239/G240</f>
        <v>1</v>
      </c>
      <c r="I239" s="49">
        <f>F239/G239</f>
        <v>1.4006423982869378</v>
      </c>
      <c r="J239" s="46">
        <f>E239*I239</f>
        <v>1.4006423982869378</v>
      </c>
      <c r="K239" s="50">
        <f>G239*J239</f>
        <v>6541</v>
      </c>
      <c r="L239" s="132">
        <f>K240/G240</f>
        <v>1.4006423982869378</v>
      </c>
    </row>
    <row r="240" spans="1:12" x14ac:dyDescent="0.2">
      <c r="A240" s="129"/>
      <c r="B240" s="137"/>
      <c r="C240" s="51"/>
      <c r="D240" s="51"/>
      <c r="E240" s="52"/>
      <c r="F240" s="57">
        <f>SUM(F239)</f>
        <v>6541</v>
      </c>
      <c r="G240" s="57">
        <f>SUM(G239:G239)</f>
        <v>4670</v>
      </c>
      <c r="H240" s="58">
        <f>SUM(H239:H239)</f>
        <v>1</v>
      </c>
      <c r="I240" s="59"/>
      <c r="J240" s="60"/>
      <c r="K240" s="61">
        <f>SUM(K239:K239)</f>
        <v>6541</v>
      </c>
      <c r="L240" s="133"/>
    </row>
    <row r="241" spans="1:12" x14ac:dyDescent="0.2">
      <c r="A241" s="129"/>
      <c r="B241" s="62"/>
      <c r="C241" s="63"/>
      <c r="D241" s="63"/>
      <c r="E241" s="64"/>
      <c r="F241" s="65"/>
      <c r="G241" s="65"/>
      <c r="H241" s="66" t="s">
        <v>89</v>
      </c>
      <c r="I241" s="67"/>
      <c r="J241" s="64"/>
      <c r="K241" s="68"/>
      <c r="L241" s="69"/>
    </row>
    <row r="242" spans="1:12" x14ac:dyDescent="0.2">
      <c r="A242" s="129"/>
      <c r="B242" s="137" t="s">
        <v>11</v>
      </c>
      <c r="C242" s="51" t="s">
        <v>110</v>
      </c>
      <c r="D242" s="51" t="s">
        <v>111</v>
      </c>
      <c r="E242" s="52">
        <v>1</v>
      </c>
      <c r="F242" s="53">
        <v>1E-4</v>
      </c>
      <c r="G242" s="53">
        <v>1E-4</v>
      </c>
      <c r="H242" s="54">
        <f>G242/G243</f>
        <v>1</v>
      </c>
      <c r="I242" s="55">
        <f>F242/G242</f>
        <v>1</v>
      </c>
      <c r="J242" s="52">
        <f>E242*I242</f>
        <v>1</v>
      </c>
      <c r="K242" s="56">
        <f>G242*J242</f>
        <v>1E-4</v>
      </c>
      <c r="L242" s="133">
        <f>K243/G243</f>
        <v>1</v>
      </c>
    </row>
    <row r="243" spans="1:12" x14ac:dyDescent="0.2">
      <c r="A243" s="129"/>
      <c r="B243" s="137"/>
      <c r="C243" s="51"/>
      <c r="D243" s="51"/>
      <c r="E243" s="52"/>
      <c r="F243" s="57">
        <f>SUM(F242)</f>
        <v>1E-4</v>
      </c>
      <c r="G243" s="57">
        <f>SUM(G242)</f>
        <v>1E-4</v>
      </c>
      <c r="H243" s="58">
        <f>SUM(H242:H242)</f>
        <v>1</v>
      </c>
      <c r="I243" s="59"/>
      <c r="J243" s="60"/>
      <c r="K243" s="61">
        <f>SUM(K242:K242)</f>
        <v>1E-4</v>
      </c>
      <c r="L243" s="133"/>
    </row>
    <row r="244" spans="1:12" x14ac:dyDescent="0.2">
      <c r="A244" s="129"/>
      <c r="B244" s="62"/>
      <c r="C244" s="63"/>
      <c r="D244" s="63"/>
      <c r="E244" s="64"/>
      <c r="F244" s="65"/>
      <c r="G244" s="65"/>
      <c r="H244" s="66" t="s">
        <v>89</v>
      </c>
      <c r="I244" s="67"/>
      <c r="J244" s="64"/>
      <c r="K244" s="68"/>
      <c r="L244" s="69"/>
    </row>
    <row r="245" spans="1:12" x14ac:dyDescent="0.2">
      <c r="A245" s="129"/>
      <c r="B245" s="137" t="s">
        <v>12</v>
      </c>
      <c r="C245" s="51" t="s">
        <v>110</v>
      </c>
      <c r="D245" s="51" t="s">
        <v>111</v>
      </c>
      <c r="E245" s="52">
        <v>1</v>
      </c>
      <c r="F245" s="53">
        <v>1E-4</v>
      </c>
      <c r="G245" s="53">
        <v>1E-4</v>
      </c>
      <c r="H245" s="54">
        <f>G245/G246</f>
        <v>1</v>
      </c>
      <c r="I245" s="55">
        <f>F245/G245</f>
        <v>1</v>
      </c>
      <c r="J245" s="52">
        <f>E245*I245</f>
        <v>1</v>
      </c>
      <c r="K245" s="56">
        <f>G245*J245</f>
        <v>1E-4</v>
      </c>
      <c r="L245" s="133">
        <f>K246/G246</f>
        <v>1</v>
      </c>
    </row>
    <row r="246" spans="1:12" x14ac:dyDescent="0.2">
      <c r="A246" s="129"/>
      <c r="B246" s="137"/>
      <c r="C246" s="51"/>
      <c r="D246" s="51"/>
      <c r="E246" s="52"/>
      <c r="F246" s="57">
        <f>SUM(F245)</f>
        <v>1E-4</v>
      </c>
      <c r="G246" s="57">
        <f>SUM(G245)</f>
        <v>1E-4</v>
      </c>
      <c r="H246" s="58">
        <f>SUM(H245:H245)</f>
        <v>1</v>
      </c>
      <c r="I246" s="59"/>
      <c r="J246" s="60"/>
      <c r="K246" s="61">
        <f>SUM(K245:K245)</f>
        <v>1E-4</v>
      </c>
      <c r="L246" s="133"/>
    </row>
    <row r="247" spans="1:12" x14ac:dyDescent="0.2">
      <c r="A247" s="129"/>
      <c r="B247" s="62"/>
      <c r="C247" s="63"/>
      <c r="D247" s="63"/>
      <c r="E247" s="64"/>
      <c r="F247" s="65"/>
      <c r="G247" s="65"/>
      <c r="H247" s="66" t="s">
        <v>89</v>
      </c>
      <c r="I247" s="67"/>
      <c r="J247" s="64"/>
      <c r="K247" s="68"/>
      <c r="L247" s="69"/>
    </row>
    <row r="248" spans="1:12" x14ac:dyDescent="0.2">
      <c r="A248" s="129"/>
      <c r="B248" s="137" t="s">
        <v>13</v>
      </c>
      <c r="C248" s="51" t="str">
        <f>C245</f>
        <v xml:space="preserve">20MG      </v>
      </c>
      <c r="D248" s="51" t="str">
        <f>D245</f>
        <v>CPMP 30-70</v>
      </c>
      <c r="E248" s="52">
        <f>(E239*(F239/F248))+(E242*(F242/F248))+(E245*(F245/F248))</f>
        <v>0.99999999999999989</v>
      </c>
      <c r="F248" s="53">
        <f>F239+F242+F245</f>
        <v>6541.0002000000004</v>
      </c>
      <c r="G248" s="53">
        <f>G239+G242+G245</f>
        <v>4670.0002000000004</v>
      </c>
      <c r="H248" s="54">
        <f>G248/G249</f>
        <v>1</v>
      </c>
      <c r="I248" s="55">
        <f>F248/G248</f>
        <v>1.400642381128806</v>
      </c>
      <c r="J248" s="52">
        <f>E248*I248</f>
        <v>1.4006423811288058</v>
      </c>
      <c r="K248" s="56">
        <f>G248*J248</f>
        <v>6541.0001999999995</v>
      </c>
      <c r="L248" s="133">
        <f>K249/G249</f>
        <v>1.4006423811288058</v>
      </c>
    </row>
    <row r="249" spans="1:12" ht="13.5" thickBot="1" x14ac:dyDescent="0.25">
      <c r="A249" s="124"/>
      <c r="B249" s="138"/>
      <c r="C249" s="70"/>
      <c r="D249" s="70"/>
      <c r="E249" s="71"/>
      <c r="F249" s="72">
        <f>SUM(F248:F248)</f>
        <v>6541.0002000000004</v>
      </c>
      <c r="G249" s="72">
        <f>SUM(G248:G248)</f>
        <v>4670.0002000000004</v>
      </c>
      <c r="H249" s="73">
        <f>SUM(H248:H248)</f>
        <v>1</v>
      </c>
      <c r="I249" s="74" t="s">
        <v>89</v>
      </c>
      <c r="J249" s="75"/>
      <c r="K249" s="76">
        <f>SUM(K248:K248)</f>
        <v>6541.0001999999995</v>
      </c>
      <c r="L249" s="135"/>
    </row>
    <row r="250" spans="1:12" ht="13.5" thickBot="1" x14ac:dyDescent="0.25">
      <c r="A250" s="11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3"/>
    </row>
    <row r="251" spans="1:12" x14ac:dyDescent="0.2">
      <c r="A251" s="122" t="s">
        <v>92</v>
      </c>
      <c r="B251" s="136" t="s">
        <v>9</v>
      </c>
      <c r="C251" s="45" t="s">
        <v>110</v>
      </c>
      <c r="D251" s="45" t="s">
        <v>112</v>
      </c>
      <c r="E251" s="46">
        <v>1</v>
      </c>
      <c r="F251" s="47">
        <v>570</v>
      </c>
      <c r="G251" s="47">
        <v>360</v>
      </c>
      <c r="H251" s="48">
        <f>G251/G252</f>
        <v>1</v>
      </c>
      <c r="I251" s="49">
        <f>F251/G251</f>
        <v>1.5833333333333333</v>
      </c>
      <c r="J251" s="46">
        <f>E251*I251</f>
        <v>1.5833333333333333</v>
      </c>
      <c r="K251" s="50">
        <f>G251*J251</f>
        <v>570</v>
      </c>
      <c r="L251" s="132">
        <f>K252/G252</f>
        <v>1.5833333333333333</v>
      </c>
    </row>
    <row r="252" spans="1:12" x14ac:dyDescent="0.2">
      <c r="A252" s="129"/>
      <c r="B252" s="137"/>
      <c r="C252" s="51"/>
      <c r="D252" s="51"/>
      <c r="E252" s="52"/>
      <c r="F252" s="57">
        <f>SUM(F251)</f>
        <v>570</v>
      </c>
      <c r="G252" s="57">
        <f>SUM(G251:G251)</f>
        <v>360</v>
      </c>
      <c r="H252" s="58">
        <f>SUM(H251:H251)</f>
        <v>1</v>
      </c>
      <c r="I252" s="59"/>
      <c r="J252" s="60"/>
      <c r="K252" s="61">
        <f>SUM(K251:K251)</f>
        <v>570</v>
      </c>
      <c r="L252" s="133"/>
    </row>
    <row r="253" spans="1:12" x14ac:dyDescent="0.2">
      <c r="A253" s="129"/>
      <c r="B253" s="62"/>
      <c r="C253" s="63"/>
      <c r="D253" s="63"/>
      <c r="E253" s="64"/>
      <c r="F253" s="65"/>
      <c r="G253" s="65"/>
      <c r="H253" s="66" t="s">
        <v>89</v>
      </c>
      <c r="I253" s="67"/>
      <c r="J253" s="64"/>
      <c r="K253" s="68"/>
      <c r="L253" s="69"/>
    </row>
    <row r="254" spans="1:12" x14ac:dyDescent="0.2">
      <c r="A254" s="129"/>
      <c r="B254" s="137" t="s">
        <v>11</v>
      </c>
      <c r="C254" s="51" t="s">
        <v>110</v>
      </c>
      <c r="D254" s="51" t="s">
        <v>112</v>
      </c>
      <c r="E254" s="52">
        <v>1</v>
      </c>
      <c r="F254" s="53">
        <v>1E-4</v>
      </c>
      <c r="G254" s="53">
        <v>1E-4</v>
      </c>
      <c r="H254" s="54">
        <f>G254/G255</f>
        <v>1</v>
      </c>
      <c r="I254" s="55">
        <f>F254/G254</f>
        <v>1</v>
      </c>
      <c r="J254" s="52">
        <f>E254*I254</f>
        <v>1</v>
      </c>
      <c r="K254" s="56">
        <f>G254*J254</f>
        <v>1E-4</v>
      </c>
      <c r="L254" s="133">
        <f>K255/G255</f>
        <v>1</v>
      </c>
    </row>
    <row r="255" spans="1:12" x14ac:dyDescent="0.2">
      <c r="A255" s="129"/>
      <c r="B255" s="137"/>
      <c r="C255" s="51"/>
      <c r="D255" s="51"/>
      <c r="E255" s="52"/>
      <c r="F255" s="57">
        <f>SUM(F254)</f>
        <v>1E-4</v>
      </c>
      <c r="G255" s="57">
        <f>SUM(G254)</f>
        <v>1E-4</v>
      </c>
      <c r="H255" s="58">
        <f>SUM(H254:H254)</f>
        <v>1</v>
      </c>
      <c r="I255" s="59"/>
      <c r="J255" s="60"/>
      <c r="K255" s="61">
        <f>SUM(K254:K254)</f>
        <v>1E-4</v>
      </c>
      <c r="L255" s="133"/>
    </row>
    <row r="256" spans="1:12" x14ac:dyDescent="0.2">
      <c r="A256" s="129"/>
      <c r="B256" s="62"/>
      <c r="C256" s="63"/>
      <c r="D256" s="63"/>
      <c r="E256" s="64"/>
      <c r="F256" s="65"/>
      <c r="G256" s="65"/>
      <c r="H256" s="66" t="s">
        <v>89</v>
      </c>
      <c r="I256" s="67"/>
      <c r="J256" s="64"/>
      <c r="K256" s="68"/>
      <c r="L256" s="69"/>
    </row>
    <row r="257" spans="1:15" x14ac:dyDescent="0.2">
      <c r="A257" s="129"/>
      <c r="B257" s="137" t="s">
        <v>12</v>
      </c>
      <c r="C257" s="51" t="s">
        <v>110</v>
      </c>
      <c r="D257" s="51" t="s">
        <v>112</v>
      </c>
      <c r="E257" s="52">
        <v>1</v>
      </c>
      <c r="F257" s="53">
        <v>1E-4</v>
      </c>
      <c r="G257" s="53">
        <v>1E-4</v>
      </c>
      <c r="H257" s="54">
        <f>G257/G258</f>
        <v>1</v>
      </c>
      <c r="I257" s="55">
        <f>F257/G257</f>
        <v>1</v>
      </c>
      <c r="J257" s="52">
        <f>E257*I257</f>
        <v>1</v>
      </c>
      <c r="K257" s="56">
        <f>G257*J257</f>
        <v>1E-4</v>
      </c>
      <c r="L257" s="133">
        <f>K258/G258</f>
        <v>1</v>
      </c>
    </row>
    <row r="258" spans="1:15" x14ac:dyDescent="0.2">
      <c r="A258" s="129"/>
      <c r="B258" s="137"/>
      <c r="C258" s="51"/>
      <c r="D258" s="51"/>
      <c r="E258" s="52"/>
      <c r="F258" s="57">
        <f>SUM(F257)</f>
        <v>1E-4</v>
      </c>
      <c r="G258" s="57">
        <f>SUM(G257)</f>
        <v>1E-4</v>
      </c>
      <c r="H258" s="58">
        <f>SUM(H257:H257)</f>
        <v>1</v>
      </c>
      <c r="I258" s="59"/>
      <c r="J258" s="60"/>
      <c r="K258" s="61">
        <f>SUM(K257:K257)</f>
        <v>1E-4</v>
      </c>
      <c r="L258" s="133"/>
    </row>
    <row r="259" spans="1:15" x14ac:dyDescent="0.2">
      <c r="A259" s="129"/>
      <c r="B259" s="62"/>
      <c r="C259" s="63"/>
      <c r="D259" s="63"/>
      <c r="E259" s="64"/>
      <c r="F259" s="65"/>
      <c r="G259" s="65"/>
      <c r="H259" s="66" t="s">
        <v>89</v>
      </c>
      <c r="I259" s="67"/>
      <c r="J259" s="64"/>
      <c r="K259" s="68"/>
      <c r="L259" s="69"/>
    </row>
    <row r="260" spans="1:15" x14ac:dyDescent="0.2">
      <c r="A260" s="129"/>
      <c r="B260" s="137" t="s">
        <v>13</v>
      </c>
      <c r="C260" s="51" t="str">
        <f>C257</f>
        <v xml:space="preserve">20MG      </v>
      </c>
      <c r="D260" s="51" t="str">
        <f>D257</f>
        <v xml:space="preserve">TABLET SA </v>
      </c>
      <c r="E260" s="52">
        <f>(E251*(F251/F260))+(E254*(F254/F260))+(E257*(F257/F260))</f>
        <v>1.0000000000000002</v>
      </c>
      <c r="F260" s="53">
        <f>F251+F254+F257</f>
        <v>570.00019999999995</v>
      </c>
      <c r="G260" s="53">
        <f>G251+G254+G257</f>
        <v>360.00019999999995</v>
      </c>
      <c r="H260" s="54">
        <f>G260/G261</f>
        <v>1</v>
      </c>
      <c r="I260" s="55">
        <f>F260/G260</f>
        <v>1.5833330092594393</v>
      </c>
      <c r="J260" s="52">
        <f>E260*I260</f>
        <v>1.5833330092594398</v>
      </c>
      <c r="K260" s="56">
        <f>G260*J260</f>
        <v>570.00020000000006</v>
      </c>
      <c r="L260" s="133">
        <f>K261/G261</f>
        <v>1.5833330092594398</v>
      </c>
    </row>
    <row r="261" spans="1:15" ht="13.5" thickBot="1" x14ac:dyDescent="0.25">
      <c r="A261" s="124"/>
      <c r="B261" s="138"/>
      <c r="C261" s="70"/>
      <c r="D261" s="70"/>
      <c r="E261" s="71"/>
      <c r="F261" s="72">
        <f>SUM(F260:F260)</f>
        <v>570.00019999999995</v>
      </c>
      <c r="G261" s="72">
        <f>SUM(G260:G260)</f>
        <v>360.00019999999995</v>
      </c>
      <c r="H261" s="73">
        <f>SUM(H260:H260)</f>
        <v>1</v>
      </c>
      <c r="I261" s="74" t="s">
        <v>89</v>
      </c>
      <c r="J261" s="75"/>
      <c r="K261" s="76">
        <f>SUM(K260:K260)</f>
        <v>570.00020000000006</v>
      </c>
      <c r="L261" s="135"/>
    </row>
    <row r="262" spans="1:15" ht="13.5" thickBot="1" x14ac:dyDescent="0.25">
      <c r="A262" s="11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3"/>
      <c r="O262" s="77"/>
    </row>
    <row r="263" spans="1:15" x14ac:dyDescent="0.2">
      <c r="A263" s="122" t="s">
        <v>113</v>
      </c>
      <c r="B263" s="136" t="s">
        <v>9</v>
      </c>
      <c r="C263" s="45" t="s">
        <v>114</v>
      </c>
      <c r="D263" s="45" t="s">
        <v>115</v>
      </c>
      <c r="E263" s="46">
        <v>1</v>
      </c>
      <c r="F263" s="47">
        <v>1271</v>
      </c>
      <c r="G263" s="47">
        <v>559</v>
      </c>
      <c r="H263" s="48">
        <f>G263/G266</f>
        <v>4.4960990911284485E-2</v>
      </c>
      <c r="I263" s="49">
        <f>F263/G263</f>
        <v>2.2737030411449015</v>
      </c>
      <c r="J263" s="46">
        <f>I263*E263</f>
        <v>2.2737030411449015</v>
      </c>
      <c r="K263" s="50">
        <f>J263*G263</f>
        <v>1271</v>
      </c>
      <c r="L263" s="132">
        <f>K266/G266</f>
        <v>1.695889970240489</v>
      </c>
      <c r="O263" s="77"/>
    </row>
    <row r="264" spans="1:15" x14ac:dyDescent="0.2">
      <c r="A264" s="129"/>
      <c r="B264" s="137"/>
      <c r="C264" s="51" t="s">
        <v>16</v>
      </c>
      <c r="D264" s="51" t="s">
        <v>115</v>
      </c>
      <c r="E264" s="52">
        <v>1</v>
      </c>
      <c r="F264" s="53">
        <v>9280</v>
      </c>
      <c r="G264" s="53">
        <v>5211</v>
      </c>
      <c r="H264" s="54">
        <f>G264/G266</f>
        <v>0.41912651813721546</v>
      </c>
      <c r="I264" s="55">
        <f>F264/G264</f>
        <v>1.7808482057186721</v>
      </c>
      <c r="J264" s="52">
        <f>I264*E264</f>
        <v>1.7808482057186721</v>
      </c>
      <c r="K264" s="56">
        <f>J264*G264</f>
        <v>9280</v>
      </c>
      <c r="L264" s="133"/>
      <c r="O264" s="77"/>
    </row>
    <row r="265" spans="1:15" x14ac:dyDescent="0.2">
      <c r="A265" s="129"/>
      <c r="B265" s="137"/>
      <c r="C265" s="51" t="s">
        <v>88</v>
      </c>
      <c r="D265" s="51" t="s">
        <v>115</v>
      </c>
      <c r="E265" s="52">
        <v>1</v>
      </c>
      <c r="F265" s="53">
        <v>10534</v>
      </c>
      <c r="G265" s="53">
        <v>6663</v>
      </c>
      <c r="H265" s="54">
        <f>G265/G266</f>
        <v>0.53591249095150006</v>
      </c>
      <c r="I265" s="55">
        <f>F265/G265</f>
        <v>1.5809695332432838</v>
      </c>
      <c r="J265" s="52">
        <f>I265*E265</f>
        <v>1.5809695332432838</v>
      </c>
      <c r="K265" s="56">
        <f>J265*G265</f>
        <v>10534</v>
      </c>
      <c r="L265" s="133"/>
    </row>
    <row r="266" spans="1:15" x14ac:dyDescent="0.2">
      <c r="A266" s="129"/>
      <c r="B266" s="137"/>
      <c r="C266" s="51"/>
      <c r="D266" s="51"/>
      <c r="E266" s="52"/>
      <c r="F266" s="57">
        <f>SUM(F263:F265)</f>
        <v>21085</v>
      </c>
      <c r="G266" s="57">
        <f>SUM(G263:G265)</f>
        <v>12433</v>
      </c>
      <c r="H266" s="58">
        <f>SUM(H263:H265)</f>
        <v>1</v>
      </c>
      <c r="I266" s="59"/>
      <c r="J266" s="60"/>
      <c r="K266" s="61">
        <f>SUM(K263:K265)</f>
        <v>21085</v>
      </c>
      <c r="L266" s="133"/>
    </row>
    <row r="267" spans="1:15" x14ac:dyDescent="0.2">
      <c r="A267" s="129"/>
      <c r="B267" s="62"/>
      <c r="C267" s="63"/>
      <c r="D267" s="63"/>
      <c r="E267" s="64"/>
      <c r="F267" s="65"/>
      <c r="G267" s="65"/>
      <c r="H267" s="66" t="s">
        <v>89</v>
      </c>
      <c r="I267" s="67"/>
      <c r="J267" s="64"/>
      <c r="K267" s="68"/>
      <c r="L267" s="69"/>
    </row>
    <row r="268" spans="1:15" x14ac:dyDescent="0.2">
      <c r="A268" s="129"/>
      <c r="B268" s="137" t="s">
        <v>11</v>
      </c>
      <c r="C268" s="51" t="s">
        <v>114</v>
      </c>
      <c r="D268" s="51" t="s">
        <v>115</v>
      </c>
      <c r="E268" s="52">
        <v>1</v>
      </c>
      <c r="F268" s="53">
        <v>1E-4</v>
      </c>
      <c r="G268" s="53">
        <v>1E-4</v>
      </c>
      <c r="H268" s="54">
        <f>G268/G271</f>
        <v>0.33333333333333331</v>
      </c>
      <c r="I268" s="55">
        <f>F268/G268</f>
        <v>1</v>
      </c>
      <c r="J268" s="52">
        <f>I268*E268</f>
        <v>1</v>
      </c>
      <c r="K268" s="56">
        <f>G268*J268</f>
        <v>1E-4</v>
      </c>
      <c r="L268" s="133">
        <f>K271/G271</f>
        <v>1</v>
      </c>
    </row>
    <row r="269" spans="1:15" x14ac:dyDescent="0.2">
      <c r="A269" s="129"/>
      <c r="B269" s="137"/>
      <c r="C269" s="51" t="s">
        <v>16</v>
      </c>
      <c r="D269" s="51" t="s">
        <v>115</v>
      </c>
      <c r="E269" s="52">
        <v>1</v>
      </c>
      <c r="F269" s="53">
        <v>1E-4</v>
      </c>
      <c r="G269" s="53">
        <v>1E-4</v>
      </c>
      <c r="H269" s="54">
        <f>G269/G271</f>
        <v>0.33333333333333331</v>
      </c>
      <c r="I269" s="55">
        <f>F269/G269</f>
        <v>1</v>
      </c>
      <c r="J269" s="52">
        <f>I269*E269</f>
        <v>1</v>
      </c>
      <c r="K269" s="56">
        <f>G269*J269</f>
        <v>1E-4</v>
      </c>
      <c r="L269" s="133"/>
    </row>
    <row r="270" spans="1:15" x14ac:dyDescent="0.2">
      <c r="A270" s="129"/>
      <c r="B270" s="137"/>
      <c r="C270" s="51" t="s">
        <v>88</v>
      </c>
      <c r="D270" s="51" t="s">
        <v>115</v>
      </c>
      <c r="E270" s="52">
        <v>1</v>
      </c>
      <c r="F270" s="53">
        <v>1E-4</v>
      </c>
      <c r="G270" s="53">
        <v>1E-4</v>
      </c>
      <c r="H270" s="54">
        <f>G270/G271</f>
        <v>0.33333333333333331</v>
      </c>
      <c r="I270" s="55">
        <f>F270/G270</f>
        <v>1</v>
      </c>
      <c r="J270" s="52">
        <f>I270*E270</f>
        <v>1</v>
      </c>
      <c r="K270" s="56">
        <f>G270*J270</f>
        <v>1E-4</v>
      </c>
      <c r="L270" s="133"/>
    </row>
    <row r="271" spans="1:15" x14ac:dyDescent="0.2">
      <c r="A271" s="129"/>
      <c r="B271" s="137"/>
      <c r="C271" s="51"/>
      <c r="D271" s="51"/>
      <c r="E271" s="52"/>
      <c r="F271" s="57">
        <f>SUM(F268:F270)</f>
        <v>3.0000000000000003E-4</v>
      </c>
      <c r="G271" s="57">
        <f>SUM(G268:G270)</f>
        <v>3.0000000000000003E-4</v>
      </c>
      <c r="H271" s="58">
        <f>SUM(H268:H270)</f>
        <v>1</v>
      </c>
      <c r="I271" s="59"/>
      <c r="J271" s="60"/>
      <c r="K271" s="61">
        <f>SUM(K268:K270)</f>
        <v>3.0000000000000003E-4</v>
      </c>
      <c r="L271" s="133"/>
    </row>
    <row r="272" spans="1:15" x14ac:dyDescent="0.2">
      <c r="A272" s="129"/>
      <c r="B272" s="62"/>
      <c r="C272" s="63"/>
      <c r="D272" s="63"/>
      <c r="E272" s="64"/>
      <c r="F272" s="65"/>
      <c r="G272" s="65"/>
      <c r="H272" s="66" t="s">
        <v>89</v>
      </c>
      <c r="I272" s="67"/>
      <c r="J272" s="64"/>
      <c r="K272" s="68"/>
      <c r="L272" s="69"/>
    </row>
    <row r="273" spans="1:15" x14ac:dyDescent="0.2">
      <c r="A273" s="129"/>
      <c r="B273" s="137" t="s">
        <v>12</v>
      </c>
      <c r="C273" s="51" t="s">
        <v>114</v>
      </c>
      <c r="D273" s="51" t="s">
        <v>115</v>
      </c>
      <c r="E273" s="52">
        <v>1</v>
      </c>
      <c r="F273" s="53">
        <v>1E-4</v>
      </c>
      <c r="G273" s="53">
        <v>1E-4</v>
      </c>
      <c r="H273" s="54">
        <f>G273/G276</f>
        <v>0.33333333333333331</v>
      </c>
      <c r="I273" s="55">
        <f>F273/G273</f>
        <v>1</v>
      </c>
      <c r="J273" s="52">
        <f>I273*E273</f>
        <v>1</v>
      </c>
      <c r="K273" s="56">
        <f>G273*J273</f>
        <v>1E-4</v>
      </c>
      <c r="L273" s="133">
        <f>K276/G276</f>
        <v>1</v>
      </c>
    </row>
    <row r="274" spans="1:15" x14ac:dyDescent="0.2">
      <c r="A274" s="129"/>
      <c r="B274" s="137"/>
      <c r="C274" s="51" t="s">
        <v>16</v>
      </c>
      <c r="D274" s="51" t="s">
        <v>115</v>
      </c>
      <c r="E274" s="52">
        <v>1</v>
      </c>
      <c r="F274" s="53">
        <v>1E-4</v>
      </c>
      <c r="G274" s="53">
        <v>1E-4</v>
      </c>
      <c r="H274" s="54">
        <f>G274/G276</f>
        <v>0.33333333333333331</v>
      </c>
      <c r="I274" s="55">
        <f>F274/G274</f>
        <v>1</v>
      </c>
      <c r="J274" s="52">
        <f>I274*E274</f>
        <v>1</v>
      </c>
      <c r="K274" s="56">
        <f>G274*J274</f>
        <v>1E-4</v>
      </c>
      <c r="L274" s="133"/>
    </row>
    <row r="275" spans="1:15" x14ac:dyDescent="0.2">
      <c r="A275" s="129"/>
      <c r="B275" s="137"/>
      <c r="C275" s="51" t="s">
        <v>88</v>
      </c>
      <c r="D275" s="51" t="s">
        <v>115</v>
      </c>
      <c r="E275" s="52">
        <v>1</v>
      </c>
      <c r="F275" s="53">
        <v>1E-4</v>
      </c>
      <c r="G275" s="53">
        <v>1E-4</v>
      </c>
      <c r="H275" s="54">
        <f>G275/G276</f>
        <v>0.33333333333333331</v>
      </c>
      <c r="I275" s="55">
        <f>F275/G275</f>
        <v>1</v>
      </c>
      <c r="J275" s="52">
        <f>I275*E275</f>
        <v>1</v>
      </c>
      <c r="K275" s="56">
        <f>G275*J275</f>
        <v>1E-4</v>
      </c>
      <c r="L275" s="133"/>
    </row>
    <row r="276" spans="1:15" x14ac:dyDescent="0.2">
      <c r="A276" s="129"/>
      <c r="B276" s="137"/>
      <c r="C276" s="51"/>
      <c r="D276" s="51"/>
      <c r="E276" s="52"/>
      <c r="F276" s="57">
        <f>SUM(F273:F275)</f>
        <v>3.0000000000000003E-4</v>
      </c>
      <c r="G276" s="57">
        <f>SUM(G273:G275)</f>
        <v>3.0000000000000003E-4</v>
      </c>
      <c r="H276" s="58">
        <f>SUM(H273:H275)</f>
        <v>1</v>
      </c>
      <c r="I276" s="59"/>
      <c r="J276" s="60"/>
      <c r="K276" s="61">
        <f>SUM(K273:K275)</f>
        <v>3.0000000000000003E-4</v>
      </c>
      <c r="L276" s="133"/>
    </row>
    <row r="277" spans="1:15" x14ac:dyDescent="0.2">
      <c r="A277" s="129"/>
      <c r="B277" s="62"/>
      <c r="C277" s="63"/>
      <c r="D277" s="63"/>
      <c r="E277" s="64"/>
      <c r="F277" s="65"/>
      <c r="G277" s="65"/>
      <c r="H277" s="66" t="s">
        <v>89</v>
      </c>
      <c r="I277" s="67"/>
      <c r="J277" s="64"/>
      <c r="K277" s="68"/>
      <c r="L277" s="69"/>
    </row>
    <row r="278" spans="1:15" x14ac:dyDescent="0.2">
      <c r="A278" s="129"/>
      <c r="B278" s="137" t="s">
        <v>13</v>
      </c>
      <c r="C278" s="51" t="str">
        <f t="shared" ref="C278:D280" si="59">C273</f>
        <v xml:space="preserve">5MG       </v>
      </c>
      <c r="D278" s="51" t="str">
        <f t="shared" si="59"/>
        <v>CAPSULE SA</v>
      </c>
      <c r="E278" s="52">
        <f>(E263*(F263/F278))+(E268*(F268/F278))+(E273*(F273/F278))</f>
        <v>1</v>
      </c>
      <c r="F278" s="53">
        <f t="shared" ref="F278:G280" si="60">F263+F268+F273</f>
        <v>1271.0001999999999</v>
      </c>
      <c r="G278" s="53">
        <f t="shared" si="60"/>
        <v>559.00019999999995</v>
      </c>
      <c r="H278" s="54">
        <f>G278/G281</f>
        <v>4.4961004827748494E-2</v>
      </c>
      <c r="I278" s="55">
        <f>F278/G278</f>
        <v>2.2737025854373578</v>
      </c>
      <c r="J278" s="52">
        <f>I278*E278</f>
        <v>2.2737025854373578</v>
      </c>
      <c r="K278" s="56">
        <f>G278*J278</f>
        <v>1271.0001999999999</v>
      </c>
      <c r="L278" s="133">
        <f>K281/G281</f>
        <v>1.6958899366577684</v>
      </c>
    </row>
    <row r="279" spans="1:15" x14ac:dyDescent="0.2">
      <c r="A279" s="129"/>
      <c r="B279" s="137"/>
      <c r="C279" s="51" t="str">
        <f t="shared" si="59"/>
        <v xml:space="preserve">10 MG     </v>
      </c>
      <c r="D279" s="51" t="str">
        <f t="shared" si="59"/>
        <v>CAPSULE SA</v>
      </c>
      <c r="E279" s="52">
        <f>(E264*(F264/F279))+(E269*(F269/F279))+(E274*(F274/F279))</f>
        <v>1.0000000000000002</v>
      </c>
      <c r="F279" s="53">
        <f>F264+F269+F274</f>
        <v>9280.0001999999986</v>
      </c>
      <c r="G279" s="53">
        <f t="shared" si="60"/>
        <v>5211.0002000000004</v>
      </c>
      <c r="H279" s="54">
        <f>G279/G281</f>
        <v>0.419126513996951</v>
      </c>
      <c r="I279" s="55">
        <f>F279/G279</f>
        <v>1.7808481757494459</v>
      </c>
      <c r="J279" s="52">
        <f>I279*E279</f>
        <v>1.7808481757494463</v>
      </c>
      <c r="K279" s="56">
        <f>G279*J279</f>
        <v>9280.0002000000004</v>
      </c>
      <c r="L279" s="133"/>
    </row>
    <row r="280" spans="1:15" x14ac:dyDescent="0.2">
      <c r="A280" s="129"/>
      <c r="B280" s="137"/>
      <c r="C280" s="51" t="str">
        <f t="shared" si="59"/>
        <v xml:space="preserve">15 MG     </v>
      </c>
      <c r="D280" s="51" t="str">
        <f t="shared" si="59"/>
        <v>CAPSULE SA</v>
      </c>
      <c r="E280" s="52">
        <f>(E265*(F265/F280))+(E270*(F270/F280))+(E275*(F275/F280))</f>
        <v>1</v>
      </c>
      <c r="F280" s="53">
        <f>F265+F270+F275</f>
        <v>10534.000199999999</v>
      </c>
      <c r="G280" s="53">
        <f t="shared" si="60"/>
        <v>6663.0002000000004</v>
      </c>
      <c r="H280" s="54">
        <f>G280/G281</f>
        <v>0.53591248117530055</v>
      </c>
      <c r="I280" s="55">
        <f>F280/G280</f>
        <v>1.5809695158046067</v>
      </c>
      <c r="J280" s="52">
        <f>I280*E280</f>
        <v>1.5809695158046067</v>
      </c>
      <c r="K280" s="56">
        <f>G280*J280</f>
        <v>10534.000199999999</v>
      </c>
      <c r="L280" s="133"/>
    </row>
    <row r="281" spans="1:15" ht="13.5" thickBot="1" x14ac:dyDescent="0.25">
      <c r="A281" s="124"/>
      <c r="B281" s="138"/>
      <c r="C281" s="70"/>
      <c r="D281" s="70"/>
      <c r="E281" s="71"/>
      <c r="F281" s="72">
        <f>SUM(F278:F280)</f>
        <v>21085.000599999999</v>
      </c>
      <c r="G281" s="72">
        <f>SUM(G278:G280)</f>
        <v>12433.000600000001</v>
      </c>
      <c r="H281" s="73">
        <f>SUM(H278:H280)</f>
        <v>1</v>
      </c>
      <c r="I281" s="74"/>
      <c r="J281" s="75"/>
      <c r="K281" s="76">
        <f>SUM(K278:K280)</f>
        <v>21085.000599999999</v>
      </c>
      <c r="L281" s="135"/>
    </row>
    <row r="282" spans="1:15" ht="13.5" thickBot="1" x14ac:dyDescent="0.25">
      <c r="A282" s="17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3"/>
      <c r="O282" s="77"/>
    </row>
    <row r="283" spans="1:15" x14ac:dyDescent="0.2">
      <c r="A283" s="122" t="s">
        <v>113</v>
      </c>
      <c r="B283" s="136" t="s">
        <v>9</v>
      </c>
      <c r="C283" s="45" t="s">
        <v>108</v>
      </c>
      <c r="D283" s="45" t="s">
        <v>85</v>
      </c>
      <c r="E283" s="46">
        <v>1</v>
      </c>
      <c r="F283" s="47">
        <v>90</v>
      </c>
      <c r="G283" s="47">
        <v>90</v>
      </c>
      <c r="H283" s="48">
        <f>G283/G290</f>
        <v>1.0250628032791823E-3</v>
      </c>
      <c r="I283" s="49">
        <f>F283/G283</f>
        <v>1</v>
      </c>
      <c r="J283" s="46">
        <f t="shared" ref="J283:J289" si="61">I283*E283</f>
        <v>1</v>
      </c>
      <c r="K283" s="50">
        <f t="shared" ref="K283:K289" si="62">G283*J283</f>
        <v>90</v>
      </c>
      <c r="L283" s="132">
        <f>K290/G290</f>
        <v>2.5471443933862483</v>
      </c>
      <c r="O283" s="77"/>
    </row>
    <row r="284" spans="1:15" x14ac:dyDescent="0.2">
      <c r="A284" s="129"/>
      <c r="B284" s="137"/>
      <c r="C284" s="51" t="s">
        <v>84</v>
      </c>
      <c r="D284" s="51" t="s">
        <v>85</v>
      </c>
      <c r="E284" s="52">
        <v>1</v>
      </c>
      <c r="F284" s="53">
        <v>178426</v>
      </c>
      <c r="G284" s="53">
        <f t="shared" ref="G284:G289" si="63">F284/I284</f>
        <v>70714.919691164294</v>
      </c>
      <c r="H284" s="54">
        <f>G284/G290</f>
        <v>0.80541370902541243</v>
      </c>
      <c r="I284" s="55">
        <f t="shared" ref="I284:I289" si="64">(F293+F302)/(G293+G302)</f>
        <v>2.5231733385153516</v>
      </c>
      <c r="J284" s="52">
        <f t="shared" si="61"/>
        <v>2.5231733385153516</v>
      </c>
      <c r="K284" s="56">
        <f t="shared" si="62"/>
        <v>178426</v>
      </c>
      <c r="L284" s="133"/>
      <c r="O284" s="77"/>
    </row>
    <row r="285" spans="1:15" x14ac:dyDescent="0.2">
      <c r="A285" s="129"/>
      <c r="B285" s="137"/>
      <c r="C285" s="51" t="s">
        <v>86</v>
      </c>
      <c r="D285" s="51" t="s">
        <v>85</v>
      </c>
      <c r="E285" s="52">
        <v>1</v>
      </c>
      <c r="F285" s="53">
        <v>1E-4</v>
      </c>
      <c r="G285" s="53">
        <v>1E-4</v>
      </c>
      <c r="H285" s="54">
        <f>G285/G290</f>
        <v>1.1389586703102027E-9</v>
      </c>
      <c r="I285" s="55">
        <f>F285/G285</f>
        <v>1</v>
      </c>
      <c r="J285" s="52">
        <f t="shared" si="61"/>
        <v>1</v>
      </c>
      <c r="K285" s="56">
        <f t="shared" si="62"/>
        <v>1E-4</v>
      </c>
      <c r="L285" s="133"/>
      <c r="O285" s="77"/>
    </row>
    <row r="286" spans="1:15" x14ac:dyDescent="0.2">
      <c r="A286" s="129"/>
      <c r="B286" s="137"/>
      <c r="C286" s="51" t="s">
        <v>16</v>
      </c>
      <c r="D286" s="51" t="s">
        <v>85</v>
      </c>
      <c r="E286" s="52">
        <v>1</v>
      </c>
      <c r="F286" s="53">
        <v>44612</v>
      </c>
      <c r="G286" s="53">
        <f t="shared" si="63"/>
        <v>16595.178372308819</v>
      </c>
      <c r="H286" s="54">
        <f>G286/G290</f>
        <v>0.18901222292485484</v>
      </c>
      <c r="I286" s="55">
        <f t="shared" si="64"/>
        <v>2.6882507074730113</v>
      </c>
      <c r="J286" s="52">
        <f t="shared" si="61"/>
        <v>2.6882507074730113</v>
      </c>
      <c r="K286" s="56">
        <f t="shared" si="62"/>
        <v>44612</v>
      </c>
      <c r="L286" s="133"/>
      <c r="O286" s="77"/>
    </row>
    <row r="287" spans="1:15" x14ac:dyDescent="0.2">
      <c r="A287" s="129"/>
      <c r="B287" s="137"/>
      <c r="C287" s="51" t="s">
        <v>88</v>
      </c>
      <c r="D287" s="51" t="s">
        <v>85</v>
      </c>
      <c r="E287" s="52">
        <v>1</v>
      </c>
      <c r="F287" s="53">
        <v>450</v>
      </c>
      <c r="G287" s="53">
        <v>360</v>
      </c>
      <c r="H287" s="54">
        <f>G287/G290</f>
        <v>4.1002512131167292E-3</v>
      </c>
      <c r="I287" s="55">
        <f>F287/G287</f>
        <v>1.25</v>
      </c>
      <c r="J287" s="52">
        <f t="shared" si="61"/>
        <v>1.25</v>
      </c>
      <c r="K287" s="56">
        <f t="shared" si="62"/>
        <v>450</v>
      </c>
      <c r="L287" s="133"/>
      <c r="O287" s="77"/>
    </row>
    <row r="288" spans="1:15" x14ac:dyDescent="0.2">
      <c r="A288" s="129"/>
      <c r="B288" s="137"/>
      <c r="C288" s="51" t="s">
        <v>18</v>
      </c>
      <c r="D288" s="51" t="s">
        <v>85</v>
      </c>
      <c r="E288" s="52">
        <v>1</v>
      </c>
      <c r="F288" s="53">
        <v>1E-4</v>
      </c>
      <c r="G288" s="53">
        <v>1E-4</v>
      </c>
      <c r="H288" s="54">
        <f>G288/G290</f>
        <v>1.1389586703102027E-9</v>
      </c>
      <c r="I288" s="55">
        <f>F288/G288</f>
        <v>1</v>
      </c>
      <c r="J288" s="52">
        <f t="shared" si="61"/>
        <v>1</v>
      </c>
      <c r="K288" s="56">
        <f t="shared" si="62"/>
        <v>1E-4</v>
      </c>
      <c r="L288" s="133"/>
      <c r="O288" s="77"/>
    </row>
    <row r="289" spans="1:12" x14ac:dyDescent="0.2">
      <c r="A289" s="129"/>
      <c r="B289" s="137"/>
      <c r="C289" s="51" t="s">
        <v>20</v>
      </c>
      <c r="D289" s="51" t="s">
        <v>85</v>
      </c>
      <c r="E289" s="52">
        <v>1</v>
      </c>
      <c r="F289" s="53">
        <v>60</v>
      </c>
      <c r="G289" s="53">
        <f t="shared" si="63"/>
        <v>39.400179051029546</v>
      </c>
      <c r="H289" s="54">
        <f>G289/G290</f>
        <v>4.487517554194451E-4</v>
      </c>
      <c r="I289" s="55">
        <f t="shared" si="64"/>
        <v>1.5228357191547375</v>
      </c>
      <c r="J289" s="52">
        <f t="shared" si="61"/>
        <v>1.5228357191547375</v>
      </c>
      <c r="K289" s="56">
        <f t="shared" si="62"/>
        <v>60</v>
      </c>
      <c r="L289" s="133"/>
    </row>
    <row r="290" spans="1:12" x14ac:dyDescent="0.2">
      <c r="A290" s="129"/>
      <c r="B290" s="137"/>
      <c r="C290" s="51"/>
      <c r="D290" s="51"/>
      <c r="E290" s="52"/>
      <c r="F290" s="57">
        <f>SUM(F283:F289)</f>
        <v>223638.00020000001</v>
      </c>
      <c r="G290" s="57">
        <f>SUM(G283:G289)</f>
        <v>87799.498442524142</v>
      </c>
      <c r="H290" s="58">
        <f>SUM(H283:H289)</f>
        <v>1</v>
      </c>
      <c r="I290" s="59" t="s">
        <v>89</v>
      </c>
      <c r="J290" s="60" t="s">
        <v>89</v>
      </c>
      <c r="K290" s="61">
        <f>SUM(K283:K289)</f>
        <v>223638.00020000001</v>
      </c>
      <c r="L290" s="133"/>
    </row>
    <row r="291" spans="1:12" x14ac:dyDescent="0.2">
      <c r="A291" s="129"/>
      <c r="B291" s="62"/>
      <c r="C291" s="63"/>
      <c r="D291" s="63"/>
      <c r="E291" s="64"/>
      <c r="F291" s="65"/>
      <c r="G291" s="65"/>
      <c r="H291" s="66" t="s">
        <v>89</v>
      </c>
      <c r="I291" s="67"/>
      <c r="J291" s="64"/>
      <c r="K291" s="68"/>
      <c r="L291" s="69"/>
    </row>
    <row r="292" spans="1:12" x14ac:dyDescent="0.2">
      <c r="A292" s="129"/>
      <c r="B292" s="137" t="s">
        <v>11</v>
      </c>
      <c r="C292" s="51" t="s">
        <v>108</v>
      </c>
      <c r="D292" s="51" t="s">
        <v>85</v>
      </c>
      <c r="E292" s="52">
        <v>1</v>
      </c>
      <c r="F292" s="53">
        <v>2440</v>
      </c>
      <c r="G292" s="53">
        <v>1660</v>
      </c>
      <c r="H292" s="54">
        <f>G292/G299</f>
        <v>1.0892316979547378E-2</v>
      </c>
      <c r="I292" s="55">
        <f t="shared" ref="I292:I298" si="65">F292/G292</f>
        <v>1.4698795180722892</v>
      </c>
      <c r="J292" s="52">
        <f>I292*E292</f>
        <v>1.4698795180722892</v>
      </c>
      <c r="K292" s="56">
        <f>G292*J292</f>
        <v>2440</v>
      </c>
      <c r="L292" s="133">
        <f>K299/G299</f>
        <v>2.5611446119119954</v>
      </c>
    </row>
    <row r="293" spans="1:12" x14ac:dyDescent="0.2">
      <c r="A293" s="129"/>
      <c r="B293" s="137"/>
      <c r="C293" s="51" t="s">
        <v>84</v>
      </c>
      <c r="D293" s="51" t="s">
        <v>85</v>
      </c>
      <c r="E293" s="52">
        <v>1</v>
      </c>
      <c r="F293" s="53">
        <v>139497</v>
      </c>
      <c r="G293" s="53">
        <v>56290</v>
      </c>
      <c r="H293" s="54">
        <f>G293/G299</f>
        <v>0.3693545317944108</v>
      </c>
      <c r="I293" s="55">
        <f t="shared" si="65"/>
        <v>2.4781844022028778</v>
      </c>
      <c r="J293" s="52">
        <f t="shared" ref="J293:J298" si="66">I293*E293</f>
        <v>2.4781844022028778</v>
      </c>
      <c r="K293" s="56">
        <f t="shared" ref="K293:K298" si="67">G293*J293</f>
        <v>139497</v>
      </c>
      <c r="L293" s="133"/>
    </row>
    <row r="294" spans="1:12" x14ac:dyDescent="0.2">
      <c r="A294" s="129"/>
      <c r="B294" s="137"/>
      <c r="C294" s="51" t="s">
        <v>86</v>
      </c>
      <c r="D294" s="51" t="s">
        <v>85</v>
      </c>
      <c r="E294" s="52">
        <v>1</v>
      </c>
      <c r="F294" s="53">
        <v>2310</v>
      </c>
      <c r="G294" s="53">
        <v>1350</v>
      </c>
      <c r="H294" s="54">
        <f>G294/G299</f>
        <v>8.8582095918005796E-3</v>
      </c>
      <c r="I294" s="55">
        <f t="shared" si="65"/>
        <v>1.711111111111111</v>
      </c>
      <c r="J294" s="52">
        <f t="shared" si="66"/>
        <v>1.711111111111111</v>
      </c>
      <c r="K294" s="56">
        <f t="shared" si="67"/>
        <v>2310</v>
      </c>
      <c r="L294" s="133"/>
    </row>
    <row r="295" spans="1:12" x14ac:dyDescent="0.2">
      <c r="A295" s="129"/>
      <c r="B295" s="137"/>
      <c r="C295" s="51" t="s">
        <v>16</v>
      </c>
      <c r="D295" s="51" t="s">
        <v>85</v>
      </c>
      <c r="E295" s="52">
        <v>1</v>
      </c>
      <c r="F295" s="53">
        <v>238225</v>
      </c>
      <c r="G295" s="53">
        <v>88060</v>
      </c>
      <c r="H295" s="54">
        <f>G295/G299</f>
        <v>0.57781773085478438</v>
      </c>
      <c r="I295" s="55">
        <f t="shared" si="65"/>
        <v>2.7052577787871908</v>
      </c>
      <c r="J295" s="52">
        <f t="shared" si="66"/>
        <v>2.7052577787871908</v>
      </c>
      <c r="K295" s="56">
        <f t="shared" si="67"/>
        <v>238225.00000000003</v>
      </c>
      <c r="L295" s="133"/>
    </row>
    <row r="296" spans="1:12" x14ac:dyDescent="0.2">
      <c r="A296" s="129"/>
      <c r="B296" s="137"/>
      <c r="C296" s="51" t="s">
        <v>88</v>
      </c>
      <c r="D296" s="51" t="s">
        <v>85</v>
      </c>
      <c r="E296" s="52">
        <v>1</v>
      </c>
      <c r="F296" s="53">
        <v>2200</v>
      </c>
      <c r="G296" s="53">
        <v>1300</v>
      </c>
      <c r="H296" s="54">
        <f>G296/G299</f>
        <v>8.5301277550672242E-3</v>
      </c>
      <c r="I296" s="55">
        <f t="shared" si="65"/>
        <v>1.6923076923076923</v>
      </c>
      <c r="J296" s="52">
        <f t="shared" si="66"/>
        <v>1.6923076923076923</v>
      </c>
      <c r="K296" s="56">
        <f t="shared" si="67"/>
        <v>2200</v>
      </c>
      <c r="L296" s="133"/>
    </row>
    <row r="297" spans="1:12" x14ac:dyDescent="0.2">
      <c r="A297" s="129"/>
      <c r="B297" s="137"/>
      <c r="C297" s="51" t="s">
        <v>18</v>
      </c>
      <c r="D297" s="51" t="s">
        <v>85</v>
      </c>
      <c r="E297" s="52">
        <v>1</v>
      </c>
      <c r="F297" s="53">
        <v>3775</v>
      </c>
      <c r="G297" s="53">
        <v>2454</v>
      </c>
      <c r="H297" s="54">
        <f>G297/G299</f>
        <v>1.6102256546873053E-2</v>
      </c>
      <c r="I297" s="55">
        <f t="shared" si="65"/>
        <v>1.5383048084759576</v>
      </c>
      <c r="J297" s="52">
        <f t="shared" si="66"/>
        <v>1.5383048084759576</v>
      </c>
      <c r="K297" s="56">
        <f t="shared" si="67"/>
        <v>3775</v>
      </c>
      <c r="L297" s="133"/>
    </row>
    <row r="298" spans="1:12" x14ac:dyDescent="0.2">
      <c r="A298" s="129"/>
      <c r="B298" s="137"/>
      <c r="C298" s="51" t="s">
        <v>20</v>
      </c>
      <c r="D298" s="51" t="s">
        <v>85</v>
      </c>
      <c r="E298" s="52">
        <v>1</v>
      </c>
      <c r="F298" s="53">
        <v>1874</v>
      </c>
      <c r="G298" s="53">
        <v>1287</v>
      </c>
      <c r="H298" s="54">
        <f>G298/G299</f>
        <v>8.4448264775165514E-3</v>
      </c>
      <c r="I298" s="55">
        <f t="shared" si="65"/>
        <v>1.456099456099456</v>
      </c>
      <c r="J298" s="52">
        <f t="shared" si="66"/>
        <v>1.456099456099456</v>
      </c>
      <c r="K298" s="56">
        <f t="shared" si="67"/>
        <v>1874</v>
      </c>
      <c r="L298" s="133"/>
    </row>
    <row r="299" spans="1:12" x14ac:dyDescent="0.2">
      <c r="A299" s="129"/>
      <c r="B299" s="137"/>
      <c r="C299" s="51"/>
      <c r="D299" s="51"/>
      <c r="E299" s="52"/>
      <c r="F299" s="57">
        <f>SUM(F292:F298)</f>
        <v>390321</v>
      </c>
      <c r="G299" s="57">
        <f>SUM(G292:G298)</f>
        <v>152401</v>
      </c>
      <c r="H299" s="58">
        <f>SUM(H292:H298)</f>
        <v>1</v>
      </c>
      <c r="I299" s="59"/>
      <c r="J299" s="60"/>
      <c r="K299" s="61">
        <f>SUM(K292:K298)</f>
        <v>390321</v>
      </c>
      <c r="L299" s="133"/>
    </row>
    <row r="300" spans="1:12" x14ac:dyDescent="0.2">
      <c r="A300" s="129"/>
      <c r="B300" s="62"/>
      <c r="C300" s="63"/>
      <c r="D300" s="63"/>
      <c r="E300" s="64"/>
      <c r="F300" s="65"/>
      <c r="G300" s="65"/>
      <c r="H300" s="66" t="s">
        <v>89</v>
      </c>
      <c r="I300" s="67"/>
      <c r="J300" s="64"/>
      <c r="K300" s="68"/>
      <c r="L300" s="69"/>
    </row>
    <row r="301" spans="1:12" x14ac:dyDescent="0.2">
      <c r="A301" s="129"/>
      <c r="B301" s="137" t="s">
        <v>12</v>
      </c>
      <c r="C301" s="51" t="s">
        <v>108</v>
      </c>
      <c r="D301" s="51" t="s">
        <v>85</v>
      </c>
      <c r="E301" s="52">
        <v>1</v>
      </c>
      <c r="F301" s="53">
        <v>1E-4</v>
      </c>
      <c r="G301" s="53">
        <v>1E-4</v>
      </c>
      <c r="H301" s="54">
        <f>G301/G308</f>
        <v>7.4895145672631133E-9</v>
      </c>
      <c r="I301" s="55">
        <f t="shared" ref="I301:I307" si="68">F301/G301</f>
        <v>1</v>
      </c>
      <c r="J301" s="52">
        <f t="shared" ref="J301:J307" si="69">I301*E301</f>
        <v>1</v>
      </c>
      <c r="K301" s="56">
        <f t="shared" ref="K301:K307" si="70">G301*J301</f>
        <v>1E-4</v>
      </c>
      <c r="L301" s="133">
        <f>K308/G308</f>
        <v>2.6501647446050813</v>
      </c>
    </row>
    <row r="302" spans="1:12" x14ac:dyDescent="0.2">
      <c r="A302" s="129"/>
      <c r="B302" s="137"/>
      <c r="C302" s="51" t="s">
        <v>84</v>
      </c>
      <c r="D302" s="51" t="s">
        <v>85</v>
      </c>
      <c r="E302" s="52">
        <v>1</v>
      </c>
      <c r="F302" s="53">
        <v>16314</v>
      </c>
      <c r="G302" s="53">
        <v>5462</v>
      </c>
      <c r="H302" s="54">
        <f>G302/G308</f>
        <v>0.40907728566391122</v>
      </c>
      <c r="I302" s="55">
        <f t="shared" si="68"/>
        <v>2.9868180153789821</v>
      </c>
      <c r="J302" s="52">
        <f t="shared" si="69"/>
        <v>2.9868180153789821</v>
      </c>
      <c r="K302" s="56">
        <f>G302*J302</f>
        <v>16314</v>
      </c>
      <c r="L302" s="133"/>
    </row>
    <row r="303" spans="1:12" x14ac:dyDescent="0.2">
      <c r="A303" s="129"/>
      <c r="B303" s="137"/>
      <c r="C303" s="51" t="s">
        <v>86</v>
      </c>
      <c r="D303" s="51" t="s">
        <v>85</v>
      </c>
      <c r="E303" s="52">
        <v>1</v>
      </c>
      <c r="F303" s="53">
        <v>360</v>
      </c>
      <c r="G303" s="53">
        <v>270</v>
      </c>
      <c r="H303" s="54">
        <f>G303/G308</f>
        <v>2.0221689331610403E-2</v>
      </c>
      <c r="I303" s="55">
        <f t="shared" si="68"/>
        <v>1.3333333333333333</v>
      </c>
      <c r="J303" s="52">
        <f t="shared" si="69"/>
        <v>1.3333333333333333</v>
      </c>
      <c r="K303" s="56">
        <f t="shared" si="70"/>
        <v>360</v>
      </c>
      <c r="L303" s="133"/>
    </row>
    <row r="304" spans="1:12" x14ac:dyDescent="0.2">
      <c r="A304" s="129"/>
      <c r="B304" s="137"/>
      <c r="C304" s="51" t="s">
        <v>16</v>
      </c>
      <c r="D304" s="51" t="s">
        <v>85</v>
      </c>
      <c r="E304" s="52">
        <v>1</v>
      </c>
      <c r="F304" s="53">
        <v>18261</v>
      </c>
      <c r="G304" s="53">
        <v>7350</v>
      </c>
      <c r="H304" s="54">
        <f>G304/G308</f>
        <v>0.55047932069383876</v>
      </c>
      <c r="I304" s="55">
        <f t="shared" si="68"/>
        <v>2.4844897959183672</v>
      </c>
      <c r="J304" s="52">
        <f t="shared" si="69"/>
        <v>2.4844897959183672</v>
      </c>
      <c r="K304" s="56">
        <f t="shared" si="70"/>
        <v>18261</v>
      </c>
      <c r="L304" s="133"/>
    </row>
    <row r="305" spans="1:12" x14ac:dyDescent="0.2">
      <c r="A305" s="129"/>
      <c r="B305" s="137"/>
      <c r="C305" s="51" t="s">
        <v>88</v>
      </c>
      <c r="D305" s="51" t="s">
        <v>85</v>
      </c>
      <c r="E305" s="52">
        <v>1</v>
      </c>
      <c r="F305" s="53">
        <v>1E-4</v>
      </c>
      <c r="G305" s="53">
        <v>1E-4</v>
      </c>
      <c r="H305" s="54">
        <f>G305/G308</f>
        <v>7.4895145672631133E-9</v>
      </c>
      <c r="I305" s="55">
        <f t="shared" si="68"/>
        <v>1</v>
      </c>
      <c r="J305" s="52">
        <f t="shared" si="69"/>
        <v>1</v>
      </c>
      <c r="K305" s="56">
        <f t="shared" si="70"/>
        <v>1E-4</v>
      </c>
      <c r="L305" s="133"/>
    </row>
    <row r="306" spans="1:12" x14ac:dyDescent="0.2">
      <c r="A306" s="129"/>
      <c r="B306" s="137"/>
      <c r="C306" s="51" t="s">
        <v>18</v>
      </c>
      <c r="D306" s="51" t="s">
        <v>85</v>
      </c>
      <c r="E306" s="52">
        <v>1</v>
      </c>
      <c r="F306" s="53">
        <v>90</v>
      </c>
      <c r="G306" s="53">
        <v>90</v>
      </c>
      <c r="H306" s="54">
        <f>G306/G308</f>
        <v>6.7405631105368017E-3</v>
      </c>
      <c r="I306" s="55">
        <f t="shared" si="68"/>
        <v>1</v>
      </c>
      <c r="J306" s="52">
        <f t="shared" si="69"/>
        <v>1</v>
      </c>
      <c r="K306" s="56">
        <f t="shared" si="70"/>
        <v>90</v>
      </c>
      <c r="L306" s="133"/>
    </row>
    <row r="307" spans="1:12" x14ac:dyDescent="0.2">
      <c r="A307" s="129"/>
      <c r="B307" s="137"/>
      <c r="C307" s="51" t="s">
        <v>20</v>
      </c>
      <c r="D307" s="51" t="s">
        <v>85</v>
      </c>
      <c r="E307" s="52">
        <v>1</v>
      </c>
      <c r="F307" s="53">
        <v>360</v>
      </c>
      <c r="G307" s="53">
        <v>180</v>
      </c>
      <c r="H307" s="54">
        <f>G307/G308</f>
        <v>1.3481126221073603E-2</v>
      </c>
      <c r="I307" s="55">
        <f t="shared" si="68"/>
        <v>2</v>
      </c>
      <c r="J307" s="52">
        <f t="shared" si="69"/>
        <v>2</v>
      </c>
      <c r="K307" s="56">
        <f t="shared" si="70"/>
        <v>360</v>
      </c>
      <c r="L307" s="133"/>
    </row>
    <row r="308" spans="1:12" x14ac:dyDescent="0.2">
      <c r="A308" s="129"/>
      <c r="B308" s="137"/>
      <c r="C308" s="51"/>
      <c r="D308" s="51"/>
      <c r="E308" s="52"/>
      <c r="F308" s="57">
        <f>SUM(F301:F307)</f>
        <v>35385.000199999995</v>
      </c>
      <c r="G308" s="57">
        <f>SUM(G301:G307)</f>
        <v>13352.0002</v>
      </c>
      <c r="H308" s="58">
        <f>SUM(H301:H307)</f>
        <v>0.99999999999999989</v>
      </c>
      <c r="I308" s="59"/>
      <c r="J308" s="60"/>
      <c r="K308" s="61">
        <f>SUM(K301:K307)</f>
        <v>35385.000199999995</v>
      </c>
      <c r="L308" s="133"/>
    </row>
    <row r="309" spans="1:12" x14ac:dyDescent="0.2">
      <c r="A309" s="129"/>
      <c r="B309" s="62"/>
      <c r="C309" s="63"/>
      <c r="D309" s="63"/>
      <c r="E309" s="64"/>
      <c r="F309" s="65"/>
      <c r="G309" s="65"/>
      <c r="H309" s="66" t="s">
        <v>89</v>
      </c>
      <c r="I309" s="67"/>
      <c r="J309" s="64"/>
      <c r="K309" s="68"/>
      <c r="L309" s="69"/>
    </row>
    <row r="310" spans="1:12" x14ac:dyDescent="0.2">
      <c r="A310" s="129"/>
      <c r="B310" s="137" t="s">
        <v>90</v>
      </c>
      <c r="C310" s="51" t="str">
        <f t="shared" ref="C310:D316" si="71">C301</f>
        <v xml:space="preserve">2.5 MG    </v>
      </c>
      <c r="D310" s="51" t="str">
        <f t="shared" si="71"/>
        <v xml:space="preserve">TABLET    </v>
      </c>
      <c r="E310" s="52">
        <f>(E283*(F283/F310))+(E292*(F292/F310))+(E301*(F301/F310))</f>
        <v>0.99999999999999989</v>
      </c>
      <c r="F310" s="53">
        <f>F301+F292+F283</f>
        <v>2530.0001000000002</v>
      </c>
      <c r="G310" s="53">
        <f>G283+G292+G301</f>
        <v>1750.0001</v>
      </c>
      <c r="H310" s="54">
        <f>G310/G317</f>
        <v>6.9019240960716032E-3</v>
      </c>
      <c r="I310" s="55">
        <f>F310/G310</f>
        <v>1.4457142602448996</v>
      </c>
      <c r="J310" s="52">
        <f t="shared" ref="J310:J316" si="72">E310*I310</f>
        <v>1.4457142602448994</v>
      </c>
      <c r="K310" s="56">
        <f>G310*J310</f>
        <v>2530.0000999999997</v>
      </c>
      <c r="L310" s="133">
        <f>K317/G317</f>
        <v>2.5609844268010549</v>
      </c>
    </row>
    <row r="311" spans="1:12" x14ac:dyDescent="0.2">
      <c r="A311" s="129"/>
      <c r="B311" s="137"/>
      <c r="C311" s="51" t="str">
        <f t="shared" si="71"/>
        <v xml:space="preserve">5 MG      </v>
      </c>
      <c r="D311" s="51" t="str">
        <f t="shared" si="71"/>
        <v xml:space="preserve">TABLET    </v>
      </c>
      <c r="E311" s="52">
        <f t="shared" ref="E311:E316" si="73">(E284*(F284/F311))+(E293*(F293/F311))+(E302*(F302/F311))</f>
        <v>1</v>
      </c>
      <c r="F311" s="53">
        <f t="shared" ref="F311:F316" si="74">F302+F293+F284</f>
        <v>334237</v>
      </c>
      <c r="G311" s="53">
        <f t="shared" ref="G311:G316" si="75">G284+G293+G302</f>
        <v>132466.91969116428</v>
      </c>
      <c r="H311" s="54">
        <f>G311/G317</f>
        <v>0.52244375583111613</v>
      </c>
      <c r="I311" s="55">
        <f t="shared" ref="I311:I316" si="76">F311/G311</f>
        <v>2.5231733385153521</v>
      </c>
      <c r="J311" s="52">
        <f t="shared" si="72"/>
        <v>2.5231733385153521</v>
      </c>
      <c r="K311" s="56">
        <f t="shared" ref="K311:K316" si="77">G311*J311</f>
        <v>334237</v>
      </c>
      <c r="L311" s="133"/>
    </row>
    <row r="312" spans="1:12" x14ac:dyDescent="0.2">
      <c r="A312" s="129"/>
      <c r="B312" s="137"/>
      <c r="C312" s="51" t="str">
        <f t="shared" si="71"/>
        <v xml:space="preserve">7.5 MG    </v>
      </c>
      <c r="D312" s="51" t="str">
        <f t="shared" si="71"/>
        <v xml:space="preserve">TABLET    </v>
      </c>
      <c r="E312" s="52">
        <f t="shared" si="73"/>
        <v>1</v>
      </c>
      <c r="F312" s="53">
        <f t="shared" si="74"/>
        <v>2670.0001000000002</v>
      </c>
      <c r="G312" s="53">
        <f t="shared" si="75"/>
        <v>1620.0001</v>
      </c>
      <c r="H312" s="54">
        <f>G312/G317</f>
        <v>6.3892097639471034E-3</v>
      </c>
      <c r="I312" s="55">
        <f t="shared" si="76"/>
        <v>1.6481481081390059</v>
      </c>
      <c r="J312" s="52">
        <f t="shared" si="72"/>
        <v>1.6481481081390059</v>
      </c>
      <c r="K312" s="56">
        <f t="shared" si="77"/>
        <v>2670.0001000000002</v>
      </c>
      <c r="L312" s="133"/>
    </row>
    <row r="313" spans="1:12" x14ac:dyDescent="0.2">
      <c r="A313" s="129"/>
      <c r="B313" s="137"/>
      <c r="C313" s="51" t="str">
        <f t="shared" si="71"/>
        <v xml:space="preserve">10 MG     </v>
      </c>
      <c r="D313" s="51" t="str">
        <f t="shared" si="71"/>
        <v xml:space="preserve">TABLET    </v>
      </c>
      <c r="E313" s="52">
        <f t="shared" si="73"/>
        <v>1</v>
      </c>
      <c r="F313" s="53">
        <f t="shared" si="74"/>
        <v>301098</v>
      </c>
      <c r="G313" s="53">
        <f t="shared" si="75"/>
        <v>112005.17837230882</v>
      </c>
      <c r="H313" s="54">
        <f>G313/G317</f>
        <v>0.44174354018187556</v>
      </c>
      <c r="I313" s="55">
        <f t="shared" si="76"/>
        <v>2.6882507074730113</v>
      </c>
      <c r="J313" s="52">
        <f t="shared" si="72"/>
        <v>2.6882507074730113</v>
      </c>
      <c r="K313" s="56">
        <f t="shared" si="77"/>
        <v>301098</v>
      </c>
      <c r="L313" s="133"/>
    </row>
    <row r="314" spans="1:12" x14ac:dyDescent="0.2">
      <c r="A314" s="129"/>
      <c r="B314" s="137"/>
      <c r="C314" s="51" t="str">
        <f t="shared" si="71"/>
        <v xml:space="preserve">15 MG     </v>
      </c>
      <c r="D314" s="51" t="str">
        <f t="shared" si="71"/>
        <v xml:space="preserve">TABLET    </v>
      </c>
      <c r="E314" s="52">
        <f t="shared" si="73"/>
        <v>0.99999999999999989</v>
      </c>
      <c r="F314" s="53">
        <f t="shared" si="74"/>
        <v>2650.0001000000002</v>
      </c>
      <c r="G314" s="53">
        <f t="shared" si="75"/>
        <v>1660.0001</v>
      </c>
      <c r="H314" s="54">
        <f>G314/G317</f>
        <v>6.5469680199854111E-3</v>
      </c>
      <c r="I314" s="55">
        <f t="shared" si="76"/>
        <v>1.5963855062418371</v>
      </c>
      <c r="J314" s="52">
        <f t="shared" si="72"/>
        <v>1.5963855062418368</v>
      </c>
      <c r="K314" s="56">
        <f t="shared" si="77"/>
        <v>2650.0000999999997</v>
      </c>
      <c r="L314" s="133"/>
    </row>
    <row r="315" spans="1:12" x14ac:dyDescent="0.2">
      <c r="A315" s="129"/>
      <c r="B315" s="137"/>
      <c r="C315" s="51" t="str">
        <f t="shared" si="71"/>
        <v xml:space="preserve">20 MG     </v>
      </c>
      <c r="D315" s="51" t="str">
        <f t="shared" si="71"/>
        <v xml:space="preserve">TABLET    </v>
      </c>
      <c r="E315" s="52">
        <f t="shared" si="73"/>
        <v>1</v>
      </c>
      <c r="F315" s="53">
        <f t="shared" si="74"/>
        <v>3865.0001000000002</v>
      </c>
      <c r="G315" s="53">
        <f t="shared" si="75"/>
        <v>2544.0001000000002</v>
      </c>
      <c r="H315" s="54">
        <f>G315/G317</f>
        <v>1.0033425478432013E-2</v>
      </c>
      <c r="I315" s="55">
        <f t="shared" si="76"/>
        <v>1.5192609858781059</v>
      </c>
      <c r="J315" s="52">
        <f t="shared" si="72"/>
        <v>1.5192609858781059</v>
      </c>
      <c r="K315" s="56">
        <f t="shared" si="77"/>
        <v>3865.0001000000002</v>
      </c>
      <c r="L315" s="133"/>
    </row>
    <row r="316" spans="1:12" x14ac:dyDescent="0.2">
      <c r="A316" s="129"/>
      <c r="B316" s="137"/>
      <c r="C316" s="51" t="str">
        <f t="shared" si="71"/>
        <v xml:space="preserve">30 MG     </v>
      </c>
      <c r="D316" s="51" t="str">
        <f t="shared" si="71"/>
        <v xml:space="preserve">TABLET    </v>
      </c>
      <c r="E316" s="52">
        <f t="shared" si="73"/>
        <v>1</v>
      </c>
      <c r="F316" s="53">
        <f t="shared" si="74"/>
        <v>2294</v>
      </c>
      <c r="G316" s="53">
        <f t="shared" si="75"/>
        <v>1506.4001790510295</v>
      </c>
      <c r="H316" s="54">
        <f>G316/G317</f>
        <v>5.9411766285721234E-3</v>
      </c>
      <c r="I316" s="55">
        <f t="shared" si="76"/>
        <v>1.5228357191547377</v>
      </c>
      <c r="J316" s="52">
        <f t="shared" si="72"/>
        <v>1.5228357191547377</v>
      </c>
      <c r="K316" s="56">
        <f t="shared" si="77"/>
        <v>2294</v>
      </c>
      <c r="L316" s="133"/>
    </row>
    <row r="317" spans="1:12" ht="13.5" thickBot="1" x14ac:dyDescent="0.25">
      <c r="A317" s="124"/>
      <c r="B317" s="138"/>
      <c r="C317" s="70"/>
      <c r="D317" s="70"/>
      <c r="E317" s="71"/>
      <c r="F317" s="72">
        <f>SUM(F310:F316)</f>
        <v>649344.0003999999</v>
      </c>
      <c r="G317" s="72">
        <f>SUM(G310:G316)</f>
        <v>253552.49864252415</v>
      </c>
      <c r="H317" s="73">
        <f>SUM(H310:H316)</f>
        <v>0.99999999999999989</v>
      </c>
      <c r="I317" s="74"/>
      <c r="J317" s="75"/>
      <c r="K317" s="76">
        <f>SUM(K310:K316)</f>
        <v>649344.0003999999</v>
      </c>
      <c r="L317" s="135"/>
    </row>
    <row r="318" spans="1:12" ht="13.5" thickBot="1" x14ac:dyDescent="0.25">
      <c r="A318" s="11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3"/>
    </row>
    <row r="319" spans="1:12" x14ac:dyDescent="0.2">
      <c r="A319" s="122" t="s">
        <v>113</v>
      </c>
      <c r="B319" s="136" t="s">
        <v>9</v>
      </c>
      <c r="C319" s="45" t="s">
        <v>84</v>
      </c>
      <c r="D319" s="45" t="s">
        <v>116</v>
      </c>
      <c r="E319" s="46">
        <v>1</v>
      </c>
      <c r="F319" s="47">
        <v>35442</v>
      </c>
      <c r="G319" s="47">
        <f>F319/I319</f>
        <v>15104.118393234674</v>
      </c>
      <c r="H319" s="48">
        <f>G319/G322</f>
        <v>0.15577958809799328</v>
      </c>
      <c r="I319" s="49">
        <f>(F324+F329)/(G324+G329)</f>
        <v>2.3465123271196631</v>
      </c>
      <c r="J319" s="46">
        <f>I319*E319</f>
        <v>2.3465123271196631</v>
      </c>
      <c r="K319" s="50">
        <f>J319*G319</f>
        <v>35442</v>
      </c>
      <c r="L319" s="132">
        <f>K322/G322</f>
        <v>2.301309773065765</v>
      </c>
    </row>
    <row r="320" spans="1:12" x14ac:dyDescent="0.2">
      <c r="A320" s="129"/>
      <c r="B320" s="137"/>
      <c r="C320" s="51" t="s">
        <v>16</v>
      </c>
      <c r="D320" s="51" t="s">
        <v>116</v>
      </c>
      <c r="E320" s="52">
        <v>1</v>
      </c>
      <c r="F320" s="53">
        <v>121149</v>
      </c>
      <c r="G320" s="53">
        <f>F320/I320</f>
        <v>51238.885264030963</v>
      </c>
      <c r="H320" s="54">
        <f>G320/G322</f>
        <v>0.52846331266883528</v>
      </c>
      <c r="I320" s="55">
        <f>(F325+F330)/(G325+G330)</f>
        <v>2.3643957001743172</v>
      </c>
      <c r="J320" s="52">
        <f>I320*E320</f>
        <v>2.3643957001743172</v>
      </c>
      <c r="K320" s="56">
        <f>J320*G320</f>
        <v>121149</v>
      </c>
      <c r="L320" s="133"/>
    </row>
    <row r="321" spans="1:12" x14ac:dyDescent="0.2">
      <c r="A321" s="129"/>
      <c r="B321" s="137"/>
      <c r="C321" s="51" t="s">
        <v>88</v>
      </c>
      <c r="D321" s="51" t="s">
        <v>116</v>
      </c>
      <c r="E321" s="52">
        <v>1</v>
      </c>
      <c r="F321" s="53">
        <v>66540</v>
      </c>
      <c r="G321" s="53">
        <f>F321/I321</f>
        <v>30615.26011560694</v>
      </c>
      <c r="H321" s="54">
        <f>G321/G322</f>
        <v>0.31575709923317147</v>
      </c>
      <c r="I321" s="55">
        <f>(F326+F331)/(G326+G331)</f>
        <v>2.1734259238280806</v>
      </c>
      <c r="J321" s="52">
        <f>I321*E321</f>
        <v>2.1734259238280806</v>
      </c>
      <c r="K321" s="56">
        <f>J321*G321</f>
        <v>66540</v>
      </c>
      <c r="L321" s="133"/>
    </row>
    <row r="322" spans="1:12" x14ac:dyDescent="0.2">
      <c r="A322" s="129"/>
      <c r="B322" s="137"/>
      <c r="C322" s="51"/>
      <c r="D322" s="51"/>
      <c r="E322" s="52"/>
      <c r="F322" s="57">
        <f>SUM(F319:F321)</f>
        <v>223131</v>
      </c>
      <c r="G322" s="57">
        <f>SUM(G319:G321)</f>
        <v>96958.263772872582</v>
      </c>
      <c r="H322" s="58">
        <f>SUM(H319:H321)</f>
        <v>1</v>
      </c>
      <c r="I322" s="59"/>
      <c r="J322" s="60"/>
      <c r="K322" s="61">
        <f>SUM(K319:K321)</f>
        <v>223131</v>
      </c>
      <c r="L322" s="133"/>
    </row>
    <row r="323" spans="1:12" x14ac:dyDescent="0.2">
      <c r="A323" s="129"/>
      <c r="B323" s="62"/>
      <c r="C323" s="63"/>
      <c r="D323" s="63"/>
      <c r="E323" s="64"/>
      <c r="F323" s="65"/>
      <c r="G323" s="65"/>
      <c r="H323" s="66" t="s">
        <v>89</v>
      </c>
      <c r="I323" s="67"/>
      <c r="J323" s="64"/>
      <c r="K323" s="68"/>
      <c r="L323" s="69"/>
    </row>
    <row r="324" spans="1:12" x14ac:dyDescent="0.2">
      <c r="A324" s="129"/>
      <c r="B324" s="137" t="s">
        <v>11</v>
      </c>
      <c r="C324" s="51" t="s">
        <v>84</v>
      </c>
      <c r="D324" s="51" t="s">
        <v>116</v>
      </c>
      <c r="E324" s="52">
        <v>1</v>
      </c>
      <c r="F324" s="53">
        <v>42237</v>
      </c>
      <c r="G324" s="53">
        <v>18606</v>
      </c>
      <c r="H324" s="54">
        <f>G324/G327</f>
        <v>0.10939493535433117</v>
      </c>
      <c r="I324" s="55">
        <f>F324/G324</f>
        <v>2.2700741696227023</v>
      </c>
      <c r="J324" s="52">
        <f>I324*E324</f>
        <v>2.2700741696227023</v>
      </c>
      <c r="K324" s="56">
        <f>G324*J324</f>
        <v>42237</v>
      </c>
      <c r="L324" s="133">
        <f>K327/G327</f>
        <v>2.2552430900570903</v>
      </c>
    </row>
    <row r="325" spans="1:12" x14ac:dyDescent="0.2">
      <c r="A325" s="129"/>
      <c r="B325" s="137"/>
      <c r="C325" s="51" t="s">
        <v>16</v>
      </c>
      <c r="D325" s="51" t="s">
        <v>116</v>
      </c>
      <c r="E325" s="52">
        <v>1</v>
      </c>
      <c r="F325" s="53">
        <v>172641</v>
      </c>
      <c r="G325" s="53">
        <v>73599</v>
      </c>
      <c r="H325" s="54">
        <f>G325/G327</f>
        <v>0.43272911142338061</v>
      </c>
      <c r="I325" s="55">
        <f>F325/G325</f>
        <v>2.345697631761301</v>
      </c>
      <c r="J325" s="52">
        <f>I325*E325</f>
        <v>2.345697631761301</v>
      </c>
      <c r="K325" s="56">
        <f>G325*J325</f>
        <v>172641</v>
      </c>
      <c r="L325" s="133"/>
    </row>
    <row r="326" spans="1:12" x14ac:dyDescent="0.2">
      <c r="A326" s="129"/>
      <c r="B326" s="137"/>
      <c r="C326" s="51" t="s">
        <v>88</v>
      </c>
      <c r="D326" s="51" t="s">
        <v>116</v>
      </c>
      <c r="E326" s="52">
        <v>1</v>
      </c>
      <c r="F326" s="53">
        <v>168696</v>
      </c>
      <c r="G326" s="53">
        <v>77876</v>
      </c>
      <c r="H326" s="54">
        <f>G326/G327</f>
        <v>0.45787595322228819</v>
      </c>
      <c r="I326" s="55">
        <f>F326/G326</f>
        <v>2.1662129539267552</v>
      </c>
      <c r="J326" s="52">
        <f>I326*E326</f>
        <v>2.1662129539267552</v>
      </c>
      <c r="K326" s="56">
        <f>G326*J326</f>
        <v>168696</v>
      </c>
      <c r="L326" s="133"/>
    </row>
    <row r="327" spans="1:12" x14ac:dyDescent="0.2">
      <c r="A327" s="129"/>
      <c r="B327" s="137"/>
      <c r="C327" s="51"/>
      <c r="D327" s="51"/>
      <c r="E327" s="52"/>
      <c r="F327" s="57">
        <f>SUM(F324:F326)</f>
        <v>383574</v>
      </c>
      <c r="G327" s="57">
        <f>SUM(G324:G326)</f>
        <v>170081</v>
      </c>
      <c r="H327" s="58">
        <f>SUM(H324:H326)</f>
        <v>1</v>
      </c>
      <c r="I327" s="59"/>
      <c r="J327" s="60"/>
      <c r="K327" s="61">
        <f>SUM(K324:K326)</f>
        <v>383574</v>
      </c>
      <c r="L327" s="133"/>
    </row>
    <row r="328" spans="1:12" x14ac:dyDescent="0.2">
      <c r="A328" s="129"/>
      <c r="B328" s="62"/>
      <c r="C328" s="63"/>
      <c r="D328" s="63"/>
      <c r="E328" s="64"/>
      <c r="F328" s="65"/>
      <c r="G328" s="65"/>
      <c r="H328" s="66" t="s">
        <v>89</v>
      </c>
      <c r="I328" s="67"/>
      <c r="J328" s="64"/>
      <c r="K328" s="68"/>
      <c r="L328" s="69"/>
    </row>
    <row r="329" spans="1:12" x14ac:dyDescent="0.2">
      <c r="A329" s="129"/>
      <c r="B329" s="137" t="s">
        <v>12</v>
      </c>
      <c r="C329" s="51" t="s">
        <v>84</v>
      </c>
      <c r="D329" s="51" t="s">
        <v>116</v>
      </c>
      <c r="E329" s="52">
        <v>1</v>
      </c>
      <c r="F329" s="53">
        <v>4590</v>
      </c>
      <c r="G329" s="53">
        <v>1350</v>
      </c>
      <c r="H329" s="54">
        <f>G329/G332</f>
        <v>6.5038300332417975E-2</v>
      </c>
      <c r="I329" s="55">
        <f>F329/G329</f>
        <v>3.4</v>
      </c>
      <c r="J329" s="52">
        <f>I329*E329</f>
        <v>3.4</v>
      </c>
      <c r="K329" s="56">
        <f>G329*J329</f>
        <v>4590</v>
      </c>
      <c r="L329" s="133">
        <f>K332/G332</f>
        <v>2.4294454882690175</v>
      </c>
    </row>
    <row r="330" spans="1:12" x14ac:dyDescent="0.2">
      <c r="A330" s="129"/>
      <c r="B330" s="137"/>
      <c r="C330" s="51" t="s">
        <v>16</v>
      </c>
      <c r="D330" s="51" t="s">
        <v>116</v>
      </c>
      <c r="E330" s="52">
        <v>1</v>
      </c>
      <c r="F330" s="53">
        <v>22677</v>
      </c>
      <c r="G330" s="53">
        <v>9009</v>
      </c>
      <c r="H330" s="54">
        <f>G330/G332</f>
        <v>0.43402225755166934</v>
      </c>
      <c r="I330" s="55">
        <f>F330/G330</f>
        <v>2.5171495171495173</v>
      </c>
      <c r="J330" s="52">
        <f>I330*E330</f>
        <v>2.5171495171495173</v>
      </c>
      <c r="K330" s="56">
        <f>G330*J330</f>
        <v>22677</v>
      </c>
      <c r="L330" s="133"/>
    </row>
    <row r="331" spans="1:12" x14ac:dyDescent="0.2">
      <c r="A331" s="129"/>
      <c r="B331" s="137"/>
      <c r="C331" s="51" t="s">
        <v>88</v>
      </c>
      <c r="D331" s="51" t="s">
        <v>116</v>
      </c>
      <c r="E331" s="52">
        <v>1</v>
      </c>
      <c r="F331" s="53">
        <v>23161</v>
      </c>
      <c r="G331" s="53">
        <v>10398</v>
      </c>
      <c r="H331" s="54">
        <f>G331/G332</f>
        <v>0.50093944211591268</v>
      </c>
      <c r="I331" s="55">
        <f>F331/G331</f>
        <v>2.2274475860742449</v>
      </c>
      <c r="J331" s="52">
        <f>I331*E331</f>
        <v>2.2274475860742449</v>
      </c>
      <c r="K331" s="56">
        <f>G331*J331</f>
        <v>23160.999999999996</v>
      </c>
      <c r="L331" s="133"/>
    </row>
    <row r="332" spans="1:12" x14ac:dyDescent="0.2">
      <c r="A332" s="129"/>
      <c r="B332" s="137"/>
      <c r="C332" s="51"/>
      <c r="D332" s="51"/>
      <c r="E332" s="52"/>
      <c r="F332" s="57">
        <f>SUM(F329:F331)</f>
        <v>50428</v>
      </c>
      <c r="G332" s="57">
        <f>SUM(G329:G331)</f>
        <v>20757</v>
      </c>
      <c r="H332" s="58">
        <f>SUM(H329:H331)</f>
        <v>1</v>
      </c>
      <c r="I332" s="59"/>
      <c r="J332" s="60"/>
      <c r="K332" s="61">
        <f>SUM(K329:K331)</f>
        <v>50428</v>
      </c>
      <c r="L332" s="133"/>
    </row>
    <row r="333" spans="1:12" x14ac:dyDescent="0.2">
      <c r="A333" s="129"/>
      <c r="B333" s="62"/>
      <c r="C333" s="63"/>
      <c r="D333" s="63"/>
      <c r="E333" s="64"/>
      <c r="F333" s="65"/>
      <c r="G333" s="65"/>
      <c r="H333" s="66" t="s">
        <v>89</v>
      </c>
      <c r="I333" s="67"/>
      <c r="J333" s="64"/>
      <c r="K333" s="68"/>
      <c r="L333" s="69"/>
    </row>
    <row r="334" spans="1:12" x14ac:dyDescent="0.2">
      <c r="A334" s="129"/>
      <c r="B334" s="137" t="s">
        <v>13</v>
      </c>
      <c r="C334" s="51" t="str">
        <f t="shared" ref="C334:D336" si="78">C329</f>
        <v xml:space="preserve">5 MG      </v>
      </c>
      <c r="D334" s="51" t="str">
        <f t="shared" si="78"/>
        <v>CAPSULE ER</v>
      </c>
      <c r="E334" s="52">
        <f>(E319*(F319/F334))+(E324*(F324/F334))+(E329*(F329/F334))</f>
        <v>1</v>
      </c>
      <c r="F334" s="53">
        <f t="shared" ref="F334:G336" si="79">F319+F324+F329</f>
        <v>82269</v>
      </c>
      <c r="G334" s="53">
        <f t="shared" si="79"/>
        <v>35060.118393234676</v>
      </c>
      <c r="H334" s="54">
        <f>G334/G337</f>
        <v>0.12182270170436943</v>
      </c>
      <c r="I334" s="55">
        <f>F334/G334</f>
        <v>2.3465123271196631</v>
      </c>
      <c r="J334" s="52">
        <f>I334*E334</f>
        <v>2.3465123271196631</v>
      </c>
      <c r="K334" s="56">
        <f>G334*J334</f>
        <v>82269</v>
      </c>
      <c r="L334" s="133">
        <f>K337/G337</f>
        <v>2.283327070981735</v>
      </c>
    </row>
    <row r="335" spans="1:12" x14ac:dyDescent="0.2">
      <c r="A335" s="129"/>
      <c r="B335" s="137"/>
      <c r="C335" s="51" t="str">
        <f t="shared" si="78"/>
        <v xml:space="preserve">10 MG     </v>
      </c>
      <c r="D335" s="51" t="str">
        <f t="shared" si="78"/>
        <v>CAPSULE ER</v>
      </c>
      <c r="E335" s="52">
        <f>(E320*(F320/F335))+(E325*(F325/F335))+(E330*(F330/F335))</f>
        <v>1</v>
      </c>
      <c r="F335" s="53">
        <f>F320+F325+F330</f>
        <v>316467</v>
      </c>
      <c r="G335" s="53">
        <f t="shared" si="79"/>
        <v>133846.88526403095</v>
      </c>
      <c r="H335" s="54">
        <f>G335/G337</f>
        <v>0.46507513165515685</v>
      </c>
      <c r="I335" s="55">
        <f>F335/G335</f>
        <v>2.3643957001743177</v>
      </c>
      <c r="J335" s="52">
        <f>I335*E335</f>
        <v>2.3643957001743177</v>
      </c>
      <c r="K335" s="56">
        <f>G335*J335</f>
        <v>316467</v>
      </c>
      <c r="L335" s="133"/>
    </row>
    <row r="336" spans="1:12" x14ac:dyDescent="0.2">
      <c r="A336" s="129"/>
      <c r="B336" s="137"/>
      <c r="C336" s="51" t="str">
        <f t="shared" si="78"/>
        <v xml:space="preserve">15 MG     </v>
      </c>
      <c r="D336" s="51" t="str">
        <f t="shared" si="78"/>
        <v>CAPSULE ER</v>
      </c>
      <c r="E336" s="52">
        <f>(E321*(F321/F336))+(E326*(F326/F336))+(E331*(F331/F336))</f>
        <v>1</v>
      </c>
      <c r="F336" s="53">
        <f>F321+F326+F331</f>
        <v>258397</v>
      </c>
      <c r="G336" s="53">
        <f t="shared" si="79"/>
        <v>118889.26011560694</v>
      </c>
      <c r="H336" s="54">
        <f>G336/G337</f>
        <v>0.41310216664047378</v>
      </c>
      <c r="I336" s="55">
        <f>F336/G336</f>
        <v>2.1734259238280806</v>
      </c>
      <c r="J336" s="52">
        <f>I336*E336</f>
        <v>2.1734259238280806</v>
      </c>
      <c r="K336" s="56">
        <f>G336*J336</f>
        <v>258397</v>
      </c>
      <c r="L336" s="133"/>
    </row>
    <row r="337" spans="1:12" ht="13.5" thickBot="1" x14ac:dyDescent="0.25">
      <c r="A337" s="124"/>
      <c r="B337" s="138"/>
      <c r="C337" s="70"/>
      <c r="D337" s="70"/>
      <c r="E337" s="71"/>
      <c r="F337" s="72">
        <f>SUM(F334:F336)</f>
        <v>657133</v>
      </c>
      <c r="G337" s="72">
        <f>SUM(G334:G336)</f>
        <v>287796.26377287257</v>
      </c>
      <c r="H337" s="73">
        <f>SUM(H334:H336)</f>
        <v>1</v>
      </c>
      <c r="I337" s="74"/>
      <c r="J337" s="75"/>
      <c r="K337" s="76">
        <f>SUM(K334:K336)</f>
        <v>657133</v>
      </c>
      <c r="L337" s="135"/>
    </row>
    <row r="338" spans="1:12" ht="13.5" thickBot="1" x14ac:dyDescent="0.25">
      <c r="A338" s="11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3"/>
    </row>
    <row r="339" spans="1:12" x14ac:dyDescent="0.2">
      <c r="A339" s="122" t="s">
        <v>113</v>
      </c>
      <c r="B339" s="136" t="s">
        <v>9</v>
      </c>
      <c r="C339" s="45" t="s">
        <v>105</v>
      </c>
      <c r="D339" s="45" t="s">
        <v>106</v>
      </c>
      <c r="E339" s="46">
        <v>1</v>
      </c>
      <c r="F339" s="47">
        <v>8130</v>
      </c>
      <c r="G339" s="47">
        <f>F339/I339</f>
        <v>759.85113930325144</v>
      </c>
      <c r="H339" s="48">
        <f>G339/G340</f>
        <v>1</v>
      </c>
      <c r="I339" s="49">
        <f>(F342+F345)/(G342+G345)</f>
        <v>10.69946411800453</v>
      </c>
      <c r="J339" s="46">
        <f>E339*I339</f>
        <v>10.69946411800453</v>
      </c>
      <c r="K339" s="50">
        <f>G339*J339</f>
        <v>8130</v>
      </c>
      <c r="L339" s="132">
        <f>K340/G340</f>
        <v>10.69946411800453</v>
      </c>
    </row>
    <row r="340" spans="1:12" x14ac:dyDescent="0.2">
      <c r="A340" s="129"/>
      <c r="B340" s="137"/>
      <c r="C340" s="51"/>
      <c r="D340" s="51"/>
      <c r="E340" s="52"/>
      <c r="F340" s="57">
        <f>SUM(F339)</f>
        <v>8130</v>
      </c>
      <c r="G340" s="57">
        <f>SUM(G339:G339)</f>
        <v>759.85113930325144</v>
      </c>
      <c r="H340" s="58">
        <f>SUM(H339:H339)</f>
        <v>1</v>
      </c>
      <c r="I340" s="59"/>
      <c r="J340" s="60"/>
      <c r="K340" s="61">
        <f>SUM(K339:K339)</f>
        <v>8130</v>
      </c>
      <c r="L340" s="133"/>
    </row>
    <row r="341" spans="1:12" x14ac:dyDescent="0.2">
      <c r="A341" s="129"/>
      <c r="B341" s="62"/>
      <c r="C341" s="63"/>
      <c r="D341" s="63"/>
      <c r="E341" s="64"/>
      <c r="F341" s="65"/>
      <c r="G341" s="65"/>
      <c r="H341" s="66" t="s">
        <v>89</v>
      </c>
      <c r="I341" s="67"/>
      <c r="J341" s="64"/>
      <c r="K341" s="68"/>
      <c r="L341" s="69"/>
    </row>
    <row r="342" spans="1:12" x14ac:dyDescent="0.2">
      <c r="A342" s="129"/>
      <c r="B342" s="137" t="s">
        <v>11</v>
      </c>
      <c r="C342" s="51" t="s">
        <v>105</v>
      </c>
      <c r="D342" s="51" t="s">
        <v>106</v>
      </c>
      <c r="E342" s="52">
        <v>1</v>
      </c>
      <c r="F342" s="53">
        <v>190221</v>
      </c>
      <c r="G342" s="53">
        <v>17681</v>
      </c>
      <c r="H342" s="54">
        <f>G342/G343</f>
        <v>1</v>
      </c>
      <c r="I342" s="55">
        <f>F342/G342</f>
        <v>10.758497822521351</v>
      </c>
      <c r="J342" s="52">
        <f>E342*I342</f>
        <v>10.758497822521351</v>
      </c>
      <c r="K342" s="56">
        <f>G342*J342</f>
        <v>190221</v>
      </c>
      <c r="L342" s="133">
        <f>K343/G343</f>
        <v>10.758497822521351</v>
      </c>
    </row>
    <row r="343" spans="1:12" x14ac:dyDescent="0.2">
      <c r="A343" s="129"/>
      <c r="B343" s="137"/>
      <c r="C343" s="51"/>
      <c r="D343" s="51"/>
      <c r="E343" s="52"/>
      <c r="F343" s="57">
        <f>SUM(F342)</f>
        <v>190221</v>
      </c>
      <c r="G343" s="57">
        <f>SUM(G342)</f>
        <v>17681</v>
      </c>
      <c r="H343" s="58">
        <f>SUM(H342:H342)</f>
        <v>1</v>
      </c>
      <c r="I343" s="59"/>
      <c r="J343" s="60"/>
      <c r="K343" s="61">
        <f>SUM(K342:K342)</f>
        <v>190221</v>
      </c>
      <c r="L343" s="133"/>
    </row>
    <row r="344" spans="1:12" x14ac:dyDescent="0.2">
      <c r="A344" s="129"/>
      <c r="B344" s="62"/>
      <c r="C344" s="63"/>
      <c r="D344" s="63"/>
      <c r="E344" s="64"/>
      <c r="F344" s="65"/>
      <c r="G344" s="65"/>
      <c r="H344" s="66" t="s">
        <v>89</v>
      </c>
      <c r="I344" s="67"/>
      <c r="J344" s="64"/>
      <c r="K344" s="68"/>
      <c r="L344" s="69"/>
    </row>
    <row r="345" spans="1:12" x14ac:dyDescent="0.2">
      <c r="A345" s="129"/>
      <c r="B345" s="137" t="s">
        <v>12</v>
      </c>
      <c r="C345" s="51" t="s">
        <v>105</v>
      </c>
      <c r="D345" s="51" t="s">
        <v>106</v>
      </c>
      <c r="E345" s="52">
        <v>1</v>
      </c>
      <c r="F345" s="53">
        <v>3450</v>
      </c>
      <c r="G345" s="53">
        <v>420</v>
      </c>
      <c r="H345" s="54">
        <f>G345/G346</f>
        <v>1</v>
      </c>
      <c r="I345" s="55">
        <f>F345/G345</f>
        <v>8.2142857142857135</v>
      </c>
      <c r="J345" s="52">
        <f>E345*I345</f>
        <v>8.2142857142857135</v>
      </c>
      <c r="K345" s="56">
        <f>G345*J345</f>
        <v>3449.9999999999995</v>
      </c>
      <c r="L345" s="133">
        <f>K346/G346</f>
        <v>8.2142857142857135</v>
      </c>
    </row>
    <row r="346" spans="1:12" x14ac:dyDescent="0.2">
      <c r="A346" s="129"/>
      <c r="B346" s="137"/>
      <c r="C346" s="51"/>
      <c r="D346" s="51"/>
      <c r="E346" s="52"/>
      <c r="F346" s="57">
        <f>SUM(F345)</f>
        <v>3450</v>
      </c>
      <c r="G346" s="57">
        <f>SUM(G345)</f>
        <v>420</v>
      </c>
      <c r="H346" s="58">
        <f>SUM(H345:H345)</f>
        <v>1</v>
      </c>
      <c r="I346" s="59"/>
      <c r="J346" s="60"/>
      <c r="K346" s="61">
        <f>SUM(K345:K345)</f>
        <v>3449.9999999999995</v>
      </c>
      <c r="L346" s="133"/>
    </row>
    <row r="347" spans="1:12" x14ac:dyDescent="0.2">
      <c r="A347" s="129"/>
      <c r="B347" s="62"/>
      <c r="C347" s="63"/>
      <c r="D347" s="63"/>
      <c r="E347" s="64"/>
      <c r="F347" s="65"/>
      <c r="G347" s="65"/>
      <c r="H347" s="66" t="s">
        <v>89</v>
      </c>
      <c r="I347" s="67"/>
      <c r="J347" s="64"/>
      <c r="K347" s="68"/>
      <c r="L347" s="69"/>
    </row>
    <row r="348" spans="1:12" x14ac:dyDescent="0.2">
      <c r="A348" s="129"/>
      <c r="B348" s="137" t="s">
        <v>13</v>
      </c>
      <c r="C348" s="51" t="str">
        <f>C345</f>
        <v xml:space="preserve">5 MG/5 ML </v>
      </c>
      <c r="D348" s="51" t="str">
        <f>D345</f>
        <v xml:space="preserve">SOLUTION  </v>
      </c>
      <c r="E348" s="52">
        <f>(E339*(F339/F348))+(E342*(F342/F348))+(E345*(F345/F348))</f>
        <v>1</v>
      </c>
      <c r="F348" s="53">
        <f>F339+F342+F345</f>
        <v>201801</v>
      </c>
      <c r="G348" s="53">
        <f>G339+G342+G345</f>
        <v>18860.851139303253</v>
      </c>
      <c r="H348" s="54">
        <f>G348/G349</f>
        <v>1</v>
      </c>
      <c r="I348" s="55">
        <f>F348/G348</f>
        <v>10.69946411800453</v>
      </c>
      <c r="J348" s="52">
        <f>E348*I348</f>
        <v>10.69946411800453</v>
      </c>
      <c r="K348" s="56">
        <f>G348*J348</f>
        <v>201801</v>
      </c>
      <c r="L348" s="133">
        <f>K349/G349</f>
        <v>10.69946411800453</v>
      </c>
    </row>
    <row r="349" spans="1:12" ht="13.5" thickBot="1" x14ac:dyDescent="0.25">
      <c r="A349" s="124"/>
      <c r="B349" s="138"/>
      <c r="C349" s="70"/>
      <c r="D349" s="70"/>
      <c r="E349" s="71"/>
      <c r="F349" s="72">
        <f>SUM(F348:F348)</f>
        <v>201801</v>
      </c>
      <c r="G349" s="72">
        <f>SUM(G348:G348)</f>
        <v>18860.851139303253</v>
      </c>
      <c r="H349" s="73">
        <f>SUM(H348:H348)</f>
        <v>1</v>
      </c>
      <c r="I349" s="74" t="s">
        <v>89</v>
      </c>
      <c r="J349" s="75"/>
      <c r="K349" s="76">
        <f>SUM(K348:K348)</f>
        <v>201801</v>
      </c>
      <c r="L349" s="135"/>
    </row>
    <row r="350" spans="1:12" ht="13.5" thickBot="1" x14ac:dyDescent="0.25">
      <c r="A350" s="11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3"/>
    </row>
    <row r="351" spans="1:12" x14ac:dyDescent="0.2">
      <c r="A351" s="122" t="s">
        <v>117</v>
      </c>
      <c r="B351" s="136" t="s">
        <v>9</v>
      </c>
      <c r="C351" s="45" t="s">
        <v>108</v>
      </c>
      <c r="D351" s="45" t="s">
        <v>85</v>
      </c>
      <c r="E351" s="46">
        <v>1</v>
      </c>
      <c r="F351" s="47">
        <v>19557</v>
      </c>
      <c r="G351" s="47">
        <f>F351/I351</f>
        <v>12154.569972537036</v>
      </c>
      <c r="H351" s="48">
        <f>G351/G354</f>
        <v>0.13313178941165385</v>
      </c>
      <c r="I351" s="49">
        <f>(F356+F361)/(G356+G361)</f>
        <v>1.6090244281935584</v>
      </c>
      <c r="J351" s="46">
        <f>I351*E351</f>
        <v>1.6090244281935584</v>
      </c>
      <c r="K351" s="50">
        <f>J351*G351</f>
        <v>19557</v>
      </c>
      <c r="L351" s="132">
        <f>K354/G354</f>
        <v>1.5839135991606441</v>
      </c>
    </row>
    <row r="352" spans="1:12" x14ac:dyDescent="0.2">
      <c r="A352" s="129"/>
      <c r="B352" s="137"/>
      <c r="C352" s="51" t="s">
        <v>84</v>
      </c>
      <c r="D352" s="51" t="s">
        <v>85</v>
      </c>
      <c r="E352" s="52">
        <v>1</v>
      </c>
      <c r="F352" s="53">
        <v>73519</v>
      </c>
      <c r="G352" s="53">
        <f>F352/I352</f>
        <v>48660.617070475484</v>
      </c>
      <c r="H352" s="54">
        <f>G352/G354</f>
        <v>0.53299088648180726</v>
      </c>
      <c r="I352" s="55">
        <f>(F357+F362)/(G357+G362)</f>
        <v>1.5108521927192571</v>
      </c>
      <c r="J352" s="52">
        <f>I352*E352</f>
        <v>1.5108521927192571</v>
      </c>
      <c r="K352" s="56">
        <f>J352*G352</f>
        <v>73519</v>
      </c>
      <c r="L352" s="133"/>
    </row>
    <row r="353" spans="1:12" x14ac:dyDescent="0.2">
      <c r="A353" s="129"/>
      <c r="B353" s="137"/>
      <c r="C353" s="51" t="s">
        <v>16</v>
      </c>
      <c r="D353" s="51" t="s">
        <v>85</v>
      </c>
      <c r="E353" s="52">
        <v>1</v>
      </c>
      <c r="F353" s="53">
        <v>51531</v>
      </c>
      <c r="G353" s="53">
        <f>F353/I353</f>
        <v>30482.090836684274</v>
      </c>
      <c r="H353" s="54">
        <f>G353/G354</f>
        <v>0.33387732410653892</v>
      </c>
      <c r="I353" s="55">
        <f>(F358+F363)/(G358+G363)</f>
        <v>1.6905336407561649</v>
      </c>
      <c r="J353" s="52">
        <f>I353*E353</f>
        <v>1.6905336407561649</v>
      </c>
      <c r="K353" s="56">
        <f>J353*G353</f>
        <v>51531</v>
      </c>
      <c r="L353" s="133"/>
    </row>
    <row r="354" spans="1:12" x14ac:dyDescent="0.2">
      <c r="A354" s="129"/>
      <c r="B354" s="137"/>
      <c r="C354" s="51"/>
      <c r="D354" s="51"/>
      <c r="E354" s="52"/>
      <c r="F354" s="57">
        <f>SUM(F351:F353)</f>
        <v>144607</v>
      </c>
      <c r="G354" s="57">
        <f>SUM(G351:G353)</f>
        <v>91297.27787969679</v>
      </c>
      <c r="H354" s="58">
        <f>SUM(H351:H353)</f>
        <v>1</v>
      </c>
      <c r="I354" s="59"/>
      <c r="J354" s="60"/>
      <c r="K354" s="61">
        <f>SUM(K351:K353)</f>
        <v>144607</v>
      </c>
      <c r="L354" s="133"/>
    </row>
    <row r="355" spans="1:12" x14ac:dyDescent="0.2">
      <c r="A355" s="129"/>
      <c r="B355" s="62"/>
      <c r="C355" s="63"/>
      <c r="D355" s="63"/>
      <c r="E355" s="64"/>
      <c r="F355" s="65"/>
      <c r="G355" s="65"/>
      <c r="H355" s="66" t="s">
        <v>89</v>
      </c>
      <c r="I355" s="67"/>
      <c r="J355" s="64"/>
      <c r="K355" s="68"/>
      <c r="L355" s="69"/>
    </row>
    <row r="356" spans="1:12" x14ac:dyDescent="0.2">
      <c r="A356" s="129"/>
      <c r="B356" s="137" t="s">
        <v>11</v>
      </c>
      <c r="C356" s="51" t="s">
        <v>108</v>
      </c>
      <c r="D356" s="51" t="s">
        <v>85</v>
      </c>
      <c r="E356" s="52">
        <v>1</v>
      </c>
      <c r="F356" s="53">
        <v>44844</v>
      </c>
      <c r="G356" s="53">
        <v>28610</v>
      </c>
      <c r="H356" s="54">
        <f>G356/G359</f>
        <v>8.6636061920104659E-2</v>
      </c>
      <c r="I356" s="55">
        <f>F356/G356</f>
        <v>1.5674239776301992</v>
      </c>
      <c r="J356" s="52">
        <f>I356*E356</f>
        <v>1.5674239776301992</v>
      </c>
      <c r="K356" s="56">
        <f>G356*J356</f>
        <v>44844</v>
      </c>
      <c r="L356" s="133">
        <f>K359/G359</f>
        <v>1.5996602388623755</v>
      </c>
    </row>
    <row r="357" spans="1:12" x14ac:dyDescent="0.2">
      <c r="A357" s="129"/>
      <c r="B357" s="137"/>
      <c r="C357" s="51" t="s">
        <v>84</v>
      </c>
      <c r="D357" s="51" t="s">
        <v>85</v>
      </c>
      <c r="E357" s="52">
        <v>1</v>
      </c>
      <c r="F357" s="53">
        <v>228817</v>
      </c>
      <c r="G357" s="53">
        <v>152362</v>
      </c>
      <c r="H357" s="54">
        <f>G357/G359</f>
        <v>0.46137866711887399</v>
      </c>
      <c r="I357" s="55">
        <f>F357/G357</f>
        <v>1.5017983486696158</v>
      </c>
      <c r="J357" s="52">
        <f>I357*E357</f>
        <v>1.5017983486696158</v>
      </c>
      <c r="K357" s="56">
        <f>G357*J357</f>
        <v>228817</v>
      </c>
      <c r="L357" s="133"/>
    </row>
    <row r="358" spans="1:12" x14ac:dyDescent="0.2">
      <c r="A358" s="129"/>
      <c r="B358" s="137"/>
      <c r="C358" s="51" t="s">
        <v>16</v>
      </c>
      <c r="D358" s="51" t="s">
        <v>85</v>
      </c>
      <c r="E358" s="52">
        <v>1</v>
      </c>
      <c r="F358" s="53">
        <v>254598</v>
      </c>
      <c r="G358" s="53">
        <v>149260</v>
      </c>
      <c r="H358" s="54">
        <f>G358/G359</f>
        <v>0.45198527096102137</v>
      </c>
      <c r="I358" s="55">
        <f>F358/G358</f>
        <v>1.7057349591317166</v>
      </c>
      <c r="J358" s="52">
        <f>I358*E358</f>
        <v>1.7057349591317166</v>
      </c>
      <c r="K358" s="56">
        <f>G358*J358</f>
        <v>254598.00000000003</v>
      </c>
      <c r="L358" s="133"/>
    </row>
    <row r="359" spans="1:12" x14ac:dyDescent="0.2">
      <c r="A359" s="129"/>
      <c r="B359" s="137"/>
      <c r="C359" s="51"/>
      <c r="D359" s="51"/>
      <c r="E359" s="52"/>
      <c r="F359" s="57">
        <f>SUM(F356:F358)</f>
        <v>528259</v>
      </c>
      <c r="G359" s="57">
        <f>SUM(G356:G358)</f>
        <v>330232</v>
      </c>
      <c r="H359" s="58">
        <f>SUM(H356:H358)</f>
        <v>1</v>
      </c>
      <c r="I359" s="59"/>
      <c r="J359" s="60"/>
      <c r="K359" s="61">
        <f>SUM(K356:K358)</f>
        <v>528259</v>
      </c>
      <c r="L359" s="133"/>
    </row>
    <row r="360" spans="1:12" x14ac:dyDescent="0.2">
      <c r="A360" s="129"/>
      <c r="B360" s="62"/>
      <c r="C360" s="63"/>
      <c r="D360" s="63"/>
      <c r="E360" s="64"/>
      <c r="F360" s="65"/>
      <c r="G360" s="65"/>
      <c r="H360" s="66" t="s">
        <v>89</v>
      </c>
      <c r="I360" s="67"/>
      <c r="J360" s="64"/>
      <c r="K360" s="68"/>
      <c r="L360" s="69"/>
    </row>
    <row r="361" spans="1:12" x14ac:dyDescent="0.2">
      <c r="A361" s="129"/>
      <c r="B361" s="137" t="s">
        <v>12</v>
      </c>
      <c r="C361" s="51" t="s">
        <v>108</v>
      </c>
      <c r="D361" s="51" t="s">
        <v>85</v>
      </c>
      <c r="E361" s="52">
        <v>1</v>
      </c>
      <c r="F361" s="53">
        <v>6862</v>
      </c>
      <c r="G361" s="53">
        <v>3525</v>
      </c>
      <c r="H361" s="54">
        <f>G361/G364</f>
        <v>9.262422156239325E-2</v>
      </c>
      <c r="I361" s="55">
        <f>F361/G361</f>
        <v>1.9466666666666668</v>
      </c>
      <c r="J361" s="52">
        <f>I361*E361</f>
        <v>1.9466666666666668</v>
      </c>
      <c r="K361" s="56">
        <f>G361*J361</f>
        <v>6862</v>
      </c>
      <c r="L361" s="133">
        <f>K364/G364</f>
        <v>1.6156029114223402</v>
      </c>
    </row>
    <row r="362" spans="1:12" x14ac:dyDescent="0.2">
      <c r="A362" s="129"/>
      <c r="B362" s="137"/>
      <c r="C362" s="51" t="s">
        <v>84</v>
      </c>
      <c r="D362" s="51" t="s">
        <v>85</v>
      </c>
      <c r="E362" s="52">
        <v>1</v>
      </c>
      <c r="F362" s="53">
        <v>25470</v>
      </c>
      <c r="G362" s="53">
        <v>15945</v>
      </c>
      <c r="H362" s="54">
        <f>G362/G364</f>
        <v>0.41897679796095333</v>
      </c>
      <c r="I362" s="55">
        <f>F362/G362</f>
        <v>1.5973659454374411</v>
      </c>
      <c r="J362" s="52">
        <f>I362*E362</f>
        <v>1.5973659454374411</v>
      </c>
      <c r="K362" s="56">
        <f>G362*J362</f>
        <v>25470</v>
      </c>
      <c r="L362" s="133"/>
    </row>
    <row r="363" spans="1:12" x14ac:dyDescent="0.2">
      <c r="A363" s="129"/>
      <c r="B363" s="137"/>
      <c r="C363" s="51" t="s">
        <v>16</v>
      </c>
      <c r="D363" s="51" t="s">
        <v>85</v>
      </c>
      <c r="E363" s="52">
        <v>1</v>
      </c>
      <c r="F363" s="53">
        <v>29153</v>
      </c>
      <c r="G363" s="53">
        <v>18587</v>
      </c>
      <c r="H363" s="54">
        <f>G363/G364</f>
        <v>0.48839898047665342</v>
      </c>
      <c r="I363" s="55">
        <f>F363/G363</f>
        <v>1.5684618281594662</v>
      </c>
      <c r="J363" s="52">
        <f>I363*E363</f>
        <v>1.5684618281594662</v>
      </c>
      <c r="K363" s="56">
        <f>G363*J363</f>
        <v>29153</v>
      </c>
      <c r="L363" s="133"/>
    </row>
    <row r="364" spans="1:12" x14ac:dyDescent="0.2">
      <c r="A364" s="129"/>
      <c r="B364" s="137"/>
      <c r="C364" s="51"/>
      <c r="D364" s="51"/>
      <c r="E364" s="52"/>
      <c r="F364" s="57">
        <f>SUM(F361:F363)</f>
        <v>61485</v>
      </c>
      <c r="G364" s="57">
        <f>SUM(G361:G363)</f>
        <v>38057</v>
      </c>
      <c r="H364" s="58">
        <f>SUM(H361:H363)</f>
        <v>1</v>
      </c>
      <c r="I364" s="59"/>
      <c r="J364" s="60"/>
      <c r="K364" s="61">
        <f>SUM(K361:K363)</f>
        <v>61485</v>
      </c>
      <c r="L364" s="133"/>
    </row>
    <row r="365" spans="1:12" x14ac:dyDescent="0.2">
      <c r="A365" s="129"/>
      <c r="B365" s="62"/>
      <c r="C365" s="63"/>
      <c r="D365" s="63"/>
      <c r="E365" s="64"/>
      <c r="F365" s="65"/>
      <c r="G365" s="65"/>
      <c r="H365" s="66" t="s">
        <v>89</v>
      </c>
      <c r="I365" s="67"/>
      <c r="J365" s="64"/>
      <c r="K365" s="68"/>
      <c r="L365" s="69"/>
    </row>
    <row r="366" spans="1:12" x14ac:dyDescent="0.2">
      <c r="A366" s="129"/>
      <c r="B366" s="137" t="s">
        <v>13</v>
      </c>
      <c r="C366" s="51" t="str">
        <f t="shared" ref="C366:D368" si="80">C361</f>
        <v xml:space="preserve">2.5 MG    </v>
      </c>
      <c r="D366" s="51" t="str">
        <f t="shared" si="80"/>
        <v xml:space="preserve">TABLET    </v>
      </c>
      <c r="E366" s="52">
        <f>(E351*(F351/F366))+(E356*(F356/F366))+(E361*(F361/F366))</f>
        <v>1</v>
      </c>
      <c r="F366" s="53">
        <f t="shared" ref="F366:G368" si="81">F351+F356+F361</f>
        <v>71263</v>
      </c>
      <c r="G366" s="53">
        <f t="shared" si="81"/>
        <v>44289.569972537036</v>
      </c>
      <c r="H366" s="54">
        <f>G366/G369</f>
        <v>9.636834715097925E-2</v>
      </c>
      <c r="I366" s="55">
        <f>F366/G366</f>
        <v>1.6090244281935584</v>
      </c>
      <c r="J366" s="52">
        <f>I366*E366</f>
        <v>1.6090244281935584</v>
      </c>
      <c r="K366" s="56">
        <f>G366*J366</f>
        <v>71263</v>
      </c>
      <c r="L366" s="133">
        <f>K369/G369</f>
        <v>1.5978523192379273</v>
      </c>
    </row>
    <row r="367" spans="1:12" x14ac:dyDescent="0.2">
      <c r="A367" s="129"/>
      <c r="B367" s="137"/>
      <c r="C367" s="51" t="str">
        <f t="shared" si="80"/>
        <v xml:space="preserve">5 MG      </v>
      </c>
      <c r="D367" s="51" t="str">
        <f t="shared" si="80"/>
        <v xml:space="preserve">TABLET    </v>
      </c>
      <c r="E367" s="52">
        <f>(E352*(F352/F367))+(E357*(F357/F367))+(E362*(F362/F367))</f>
        <v>1</v>
      </c>
      <c r="F367" s="53">
        <f>F352+F357+F362</f>
        <v>327806</v>
      </c>
      <c r="G367" s="53">
        <f t="shared" si="81"/>
        <v>216967.61707047548</v>
      </c>
      <c r="H367" s="54">
        <f>G367/G369</f>
        <v>0.47209333157520822</v>
      </c>
      <c r="I367" s="55">
        <f>F367/G367</f>
        <v>1.5108521927192571</v>
      </c>
      <c r="J367" s="52">
        <f>I367*E367</f>
        <v>1.5108521927192571</v>
      </c>
      <c r="K367" s="56">
        <f>G367*J367</f>
        <v>327806</v>
      </c>
      <c r="L367" s="133"/>
    </row>
    <row r="368" spans="1:12" x14ac:dyDescent="0.2">
      <c r="A368" s="129"/>
      <c r="B368" s="137"/>
      <c r="C368" s="51" t="str">
        <f t="shared" si="80"/>
        <v xml:space="preserve">10 MG     </v>
      </c>
      <c r="D368" s="51" t="str">
        <f t="shared" si="80"/>
        <v xml:space="preserve">TABLET    </v>
      </c>
      <c r="E368" s="52">
        <f>(E353*(F353/F368))+(E358*(F358/F368))+(E363*(F363/F368))</f>
        <v>1</v>
      </c>
      <c r="F368" s="53">
        <f>F353+F358+F363</f>
        <v>335282</v>
      </c>
      <c r="G368" s="53">
        <f t="shared" si="81"/>
        <v>198329.09083668428</v>
      </c>
      <c r="H368" s="54">
        <f>G368/G369</f>
        <v>0.43153832127381253</v>
      </c>
      <c r="I368" s="55">
        <f>F368/G368</f>
        <v>1.6905336407561649</v>
      </c>
      <c r="J368" s="52">
        <f>I368*E368</f>
        <v>1.6905336407561649</v>
      </c>
      <c r="K368" s="56">
        <f>G368*J368</f>
        <v>335282</v>
      </c>
      <c r="L368" s="133"/>
    </row>
    <row r="369" spans="1:12" ht="13.5" thickBot="1" x14ac:dyDescent="0.25">
      <c r="A369" s="124"/>
      <c r="B369" s="138"/>
      <c r="C369" s="70"/>
      <c r="D369" s="70"/>
      <c r="E369" s="71"/>
      <c r="F369" s="72">
        <f>SUM(F366:F368)</f>
        <v>734351</v>
      </c>
      <c r="G369" s="72">
        <f>SUM(G366:G368)</f>
        <v>459586.27787969681</v>
      </c>
      <c r="H369" s="73">
        <f>SUM(H366:H368)</f>
        <v>1</v>
      </c>
      <c r="I369" s="74"/>
      <c r="J369" s="75"/>
      <c r="K369" s="76">
        <f>SUM(K366:K368)</f>
        <v>734351</v>
      </c>
      <c r="L369" s="135"/>
    </row>
    <row r="370" spans="1:12" ht="13.5" thickBot="1" x14ac:dyDescent="0.25">
      <c r="A370" s="11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3"/>
    </row>
    <row r="371" spans="1:12" x14ac:dyDescent="0.2">
      <c r="A371" s="122" t="s">
        <v>117</v>
      </c>
      <c r="B371" s="136" t="s">
        <v>9</v>
      </c>
      <c r="C371" s="45" t="s">
        <v>84</v>
      </c>
      <c r="D371" s="45" t="s">
        <v>101</v>
      </c>
      <c r="E371" s="46">
        <v>1</v>
      </c>
      <c r="F371" s="47">
        <v>73104</v>
      </c>
      <c r="G371" s="47">
        <f t="shared" ref="G371:G378" si="82">F371/I371</f>
        <v>57958.366820767107</v>
      </c>
      <c r="H371" s="48">
        <f>G371/G379</f>
        <v>0.13199859365484687</v>
      </c>
      <c r="I371" s="49">
        <f t="shared" ref="I371:I378" si="83">(F381+F391)/(G381+G391)</f>
        <v>1.2613191849602989</v>
      </c>
      <c r="J371" s="46">
        <f t="shared" ref="J371:J378" si="84">I371*E371</f>
        <v>1.2613191849602989</v>
      </c>
      <c r="K371" s="50">
        <f>G371*J371</f>
        <v>73104</v>
      </c>
      <c r="L371" s="132">
        <f>K379/G379</f>
        <v>1.1152646781975191</v>
      </c>
    </row>
    <row r="372" spans="1:12" x14ac:dyDescent="0.2">
      <c r="A372" s="129"/>
      <c r="B372" s="137"/>
      <c r="C372" s="51" t="s">
        <v>16</v>
      </c>
      <c r="D372" s="51" t="s">
        <v>101</v>
      </c>
      <c r="E372" s="52">
        <v>1</v>
      </c>
      <c r="F372" s="53">
        <v>100225</v>
      </c>
      <c r="G372" s="53">
        <f t="shared" si="82"/>
        <v>92213.15124182633</v>
      </c>
      <c r="H372" s="54">
        <f>G372/G379</f>
        <v>0.21001292734910901</v>
      </c>
      <c r="I372" s="55">
        <f t="shared" si="83"/>
        <v>1.0868840143762448</v>
      </c>
      <c r="J372" s="52">
        <f t="shared" si="84"/>
        <v>1.0868840143762448</v>
      </c>
      <c r="K372" s="56">
        <f t="shared" ref="K372:K378" si="85">G372*J372</f>
        <v>100225</v>
      </c>
      <c r="L372" s="133"/>
    </row>
    <row r="373" spans="1:12" x14ac:dyDescent="0.2">
      <c r="A373" s="129"/>
      <c r="B373" s="137"/>
      <c r="C373" s="51" t="s">
        <v>88</v>
      </c>
      <c r="D373" s="51" t="s">
        <v>101</v>
      </c>
      <c r="E373" s="52">
        <v>1</v>
      </c>
      <c r="F373" s="53">
        <v>99939</v>
      </c>
      <c r="G373" s="53">
        <f t="shared" si="82"/>
        <v>92568.264744624452</v>
      </c>
      <c r="H373" s="54">
        <f>G373/G379</f>
        <v>0.21082168862946316</v>
      </c>
      <c r="I373" s="55">
        <f t="shared" si="83"/>
        <v>1.0796248614545145</v>
      </c>
      <c r="J373" s="52">
        <f t="shared" si="84"/>
        <v>1.0796248614545145</v>
      </c>
      <c r="K373" s="56">
        <f t="shared" si="85"/>
        <v>99939</v>
      </c>
      <c r="L373" s="133"/>
    </row>
    <row r="374" spans="1:12" x14ac:dyDescent="0.2">
      <c r="A374" s="129"/>
      <c r="B374" s="137"/>
      <c r="C374" s="51" t="s">
        <v>18</v>
      </c>
      <c r="D374" s="51" t="s">
        <v>101</v>
      </c>
      <c r="E374" s="52">
        <v>1</v>
      </c>
      <c r="F374" s="53">
        <v>136450</v>
      </c>
      <c r="G374" s="53">
        <f t="shared" si="82"/>
        <v>121310.54311946723</v>
      </c>
      <c r="H374" s="54">
        <f>G374/G379</f>
        <v>0.27628144072440924</v>
      </c>
      <c r="I374" s="55">
        <f t="shared" si="83"/>
        <v>1.1247991847305749</v>
      </c>
      <c r="J374" s="52">
        <f t="shared" si="84"/>
        <v>1.1247991847305749</v>
      </c>
      <c r="K374" s="56">
        <f t="shared" si="85"/>
        <v>136450</v>
      </c>
      <c r="L374" s="133"/>
    </row>
    <row r="375" spans="1:12" x14ac:dyDescent="0.2">
      <c r="A375" s="129"/>
      <c r="B375" s="137"/>
      <c r="C375" s="51" t="s">
        <v>19</v>
      </c>
      <c r="D375" s="51" t="s">
        <v>101</v>
      </c>
      <c r="E375" s="52">
        <v>1</v>
      </c>
      <c r="F375" s="53">
        <v>16784</v>
      </c>
      <c r="G375" s="53">
        <f t="shared" si="82"/>
        <v>15579.712048538517</v>
      </c>
      <c r="H375" s="54">
        <f>G375/G379</f>
        <v>3.5482367650457876E-2</v>
      </c>
      <c r="I375" s="55">
        <f t="shared" si="83"/>
        <v>1.0772984730211657</v>
      </c>
      <c r="J375" s="52">
        <f t="shared" si="84"/>
        <v>1.0772984730211657</v>
      </c>
      <c r="K375" s="56">
        <f t="shared" si="85"/>
        <v>16784</v>
      </c>
      <c r="L375" s="133"/>
    </row>
    <row r="376" spans="1:12" x14ac:dyDescent="0.2">
      <c r="A376" s="129"/>
      <c r="B376" s="137"/>
      <c r="C376" s="51" t="s">
        <v>20</v>
      </c>
      <c r="D376" s="51" t="s">
        <v>101</v>
      </c>
      <c r="E376" s="52">
        <v>1</v>
      </c>
      <c r="F376" s="53">
        <v>48252</v>
      </c>
      <c r="G376" s="53">
        <f t="shared" si="82"/>
        <v>45020.07956120935</v>
      </c>
      <c r="H376" s="54">
        <f>G376/G379</f>
        <v>0.10253199864457978</v>
      </c>
      <c r="I376" s="55">
        <f t="shared" si="83"/>
        <v>1.0717884213064646</v>
      </c>
      <c r="J376" s="52">
        <f t="shared" si="84"/>
        <v>1.0717884213064646</v>
      </c>
      <c r="K376" s="56">
        <f t="shared" si="85"/>
        <v>48252</v>
      </c>
      <c r="L376" s="133"/>
    </row>
    <row r="377" spans="1:12" x14ac:dyDescent="0.2">
      <c r="A377" s="129"/>
      <c r="B377" s="137"/>
      <c r="C377" s="51" t="s">
        <v>21</v>
      </c>
      <c r="D377" s="51" t="s">
        <v>101</v>
      </c>
      <c r="E377" s="52">
        <v>1</v>
      </c>
      <c r="F377" s="53">
        <v>1388</v>
      </c>
      <c r="G377" s="53">
        <f t="shared" si="82"/>
        <v>1329.8402599623739</v>
      </c>
      <c r="H377" s="54">
        <f>G377/G379</f>
        <v>3.0286747838058907E-3</v>
      </c>
      <c r="I377" s="55">
        <f t="shared" si="83"/>
        <v>1.0437343805783648</v>
      </c>
      <c r="J377" s="52">
        <f t="shared" si="84"/>
        <v>1.0437343805783648</v>
      </c>
      <c r="K377" s="56">
        <f t="shared" si="85"/>
        <v>1388</v>
      </c>
      <c r="L377" s="133"/>
    </row>
    <row r="378" spans="1:12" x14ac:dyDescent="0.2">
      <c r="A378" s="129"/>
      <c r="B378" s="137"/>
      <c r="C378" s="51" t="s">
        <v>22</v>
      </c>
      <c r="D378" s="51" t="s">
        <v>101</v>
      </c>
      <c r="E378" s="52">
        <v>1</v>
      </c>
      <c r="F378" s="53">
        <v>13552</v>
      </c>
      <c r="G378" s="53">
        <f t="shared" si="82"/>
        <v>13103.256774193547</v>
      </c>
      <c r="H378" s="54">
        <f>G378/G379</f>
        <v>2.9842308563328174E-2</v>
      </c>
      <c r="I378" s="55">
        <f t="shared" si="83"/>
        <v>1.0342466940501569</v>
      </c>
      <c r="J378" s="52">
        <f t="shared" si="84"/>
        <v>1.0342466940501569</v>
      </c>
      <c r="K378" s="56">
        <f t="shared" si="85"/>
        <v>13552</v>
      </c>
      <c r="L378" s="133"/>
    </row>
    <row r="379" spans="1:12" x14ac:dyDescent="0.2">
      <c r="A379" s="129"/>
      <c r="B379" s="137"/>
      <c r="C379" s="51"/>
      <c r="D379" s="51"/>
      <c r="E379" s="52"/>
      <c r="F379" s="57">
        <f>SUM(F371:F378)</f>
        <v>489694</v>
      </c>
      <c r="G379" s="57">
        <f>SUM(G371:G378)</f>
        <v>439083.2145705889</v>
      </c>
      <c r="H379" s="58">
        <f>SUM(H371:H378)</f>
        <v>0.99999999999999978</v>
      </c>
      <c r="I379" s="59" t="s">
        <v>89</v>
      </c>
      <c r="J379" s="60" t="s">
        <v>89</v>
      </c>
      <c r="K379" s="61">
        <f>SUM(K371:K378)</f>
        <v>489694</v>
      </c>
      <c r="L379" s="133"/>
    </row>
    <row r="380" spans="1:12" x14ac:dyDescent="0.2">
      <c r="A380" s="129"/>
      <c r="B380" s="62"/>
      <c r="C380" s="63"/>
      <c r="D380" s="63"/>
      <c r="E380" s="64"/>
      <c r="F380" s="65"/>
      <c r="G380" s="65"/>
      <c r="H380" s="66" t="s">
        <v>89</v>
      </c>
      <c r="I380" s="67"/>
      <c r="J380" s="64"/>
      <c r="K380" s="68"/>
      <c r="L380" s="69"/>
    </row>
    <row r="381" spans="1:12" x14ac:dyDescent="0.2">
      <c r="A381" s="129"/>
      <c r="B381" s="137" t="s">
        <v>11</v>
      </c>
      <c r="C381" s="51" t="s">
        <v>84</v>
      </c>
      <c r="D381" s="51" t="s">
        <v>101</v>
      </c>
      <c r="E381" s="52">
        <v>1</v>
      </c>
      <c r="F381" s="53">
        <v>155610</v>
      </c>
      <c r="G381" s="53">
        <v>124483</v>
      </c>
      <c r="H381" s="54">
        <f>G381/G389</f>
        <v>0.10210219816272965</v>
      </c>
      <c r="I381" s="55">
        <f t="shared" ref="I381:I388" si="86">F381/G381</f>
        <v>1.2500502076588771</v>
      </c>
      <c r="J381" s="52">
        <f>I381*E381</f>
        <v>1.2500502076588771</v>
      </c>
      <c r="K381" s="56">
        <f>G381*J381</f>
        <v>155610</v>
      </c>
      <c r="L381" s="133">
        <f>K389/G389</f>
        <v>1.1026550196850393</v>
      </c>
    </row>
    <row r="382" spans="1:12" x14ac:dyDescent="0.2">
      <c r="A382" s="129"/>
      <c r="B382" s="137"/>
      <c r="C382" s="51" t="s">
        <v>16</v>
      </c>
      <c r="D382" s="51" t="s">
        <v>101</v>
      </c>
      <c r="E382" s="52">
        <v>1</v>
      </c>
      <c r="F382" s="53">
        <v>312236</v>
      </c>
      <c r="G382" s="53">
        <v>289414</v>
      </c>
      <c r="H382" s="54">
        <f>G382/G389</f>
        <v>0.23738024934383203</v>
      </c>
      <c r="I382" s="55">
        <f t="shared" si="86"/>
        <v>1.078855895015445</v>
      </c>
      <c r="J382" s="52">
        <f t="shared" ref="J382:J388" si="87">I382*E382</f>
        <v>1.078855895015445</v>
      </c>
      <c r="K382" s="56">
        <f t="shared" ref="K382:K388" si="88">G382*J382</f>
        <v>312236</v>
      </c>
      <c r="L382" s="133"/>
    </row>
    <row r="383" spans="1:12" x14ac:dyDescent="0.2">
      <c r="A383" s="129"/>
      <c r="B383" s="137"/>
      <c r="C383" s="51" t="s">
        <v>88</v>
      </c>
      <c r="D383" s="51" t="s">
        <v>101</v>
      </c>
      <c r="E383" s="52">
        <v>1</v>
      </c>
      <c r="F383" s="53">
        <v>275937</v>
      </c>
      <c r="G383" s="53">
        <v>257149</v>
      </c>
      <c r="H383" s="54">
        <f>G383/G389</f>
        <v>0.21091617454068243</v>
      </c>
      <c r="I383" s="55">
        <f t="shared" si="86"/>
        <v>1.0730626990577448</v>
      </c>
      <c r="J383" s="52">
        <f t="shared" si="87"/>
        <v>1.0730626990577448</v>
      </c>
      <c r="K383" s="56">
        <f t="shared" si="88"/>
        <v>275937</v>
      </c>
      <c r="L383" s="133"/>
    </row>
    <row r="384" spans="1:12" x14ac:dyDescent="0.2">
      <c r="A384" s="129"/>
      <c r="B384" s="137"/>
      <c r="C384" s="51" t="s">
        <v>18</v>
      </c>
      <c r="D384" s="51" t="s">
        <v>101</v>
      </c>
      <c r="E384" s="52">
        <v>1</v>
      </c>
      <c r="F384" s="53">
        <v>304864</v>
      </c>
      <c r="G384" s="53">
        <v>271701</v>
      </c>
      <c r="H384" s="54">
        <f>G384/G389</f>
        <v>0.22285187007874016</v>
      </c>
      <c r="I384" s="55">
        <f t="shared" si="86"/>
        <v>1.1220569670336142</v>
      </c>
      <c r="J384" s="52">
        <f t="shared" si="87"/>
        <v>1.1220569670336142</v>
      </c>
      <c r="K384" s="56">
        <f t="shared" si="88"/>
        <v>304864</v>
      </c>
      <c r="L384" s="133"/>
    </row>
    <row r="385" spans="1:12" x14ac:dyDescent="0.2">
      <c r="A385" s="129"/>
      <c r="B385" s="137"/>
      <c r="C385" s="51" t="s">
        <v>19</v>
      </c>
      <c r="D385" s="51" t="s">
        <v>101</v>
      </c>
      <c r="E385" s="52">
        <v>1</v>
      </c>
      <c r="F385" s="53">
        <v>89022</v>
      </c>
      <c r="G385" s="53">
        <v>82831</v>
      </c>
      <c r="H385" s="54">
        <f>G385/G389</f>
        <v>6.7938812335957999E-2</v>
      </c>
      <c r="I385" s="55">
        <f t="shared" si="86"/>
        <v>1.0747425480798252</v>
      </c>
      <c r="J385" s="52">
        <f t="shared" si="87"/>
        <v>1.0747425480798252</v>
      </c>
      <c r="K385" s="56">
        <f t="shared" si="88"/>
        <v>89022</v>
      </c>
      <c r="L385" s="133"/>
    </row>
    <row r="386" spans="1:12" x14ac:dyDescent="0.2">
      <c r="A386" s="129"/>
      <c r="B386" s="137"/>
      <c r="C386" s="51" t="s">
        <v>20</v>
      </c>
      <c r="D386" s="51" t="s">
        <v>101</v>
      </c>
      <c r="E386" s="52">
        <v>1</v>
      </c>
      <c r="F386" s="53">
        <v>140002</v>
      </c>
      <c r="G386" s="53">
        <v>129467</v>
      </c>
      <c r="H386" s="54">
        <f>G386/G389</f>
        <v>0.10619012467191601</v>
      </c>
      <c r="I386" s="55">
        <f t="shared" si="86"/>
        <v>1.0813720870955532</v>
      </c>
      <c r="J386" s="52">
        <f t="shared" si="87"/>
        <v>1.0813720870955532</v>
      </c>
      <c r="K386" s="56">
        <f t="shared" si="88"/>
        <v>140002</v>
      </c>
      <c r="L386" s="133"/>
    </row>
    <row r="387" spans="1:12" x14ac:dyDescent="0.2">
      <c r="A387" s="129"/>
      <c r="B387" s="137"/>
      <c r="C387" s="51" t="s">
        <v>21</v>
      </c>
      <c r="D387" s="51" t="s">
        <v>101</v>
      </c>
      <c r="E387" s="52">
        <v>1</v>
      </c>
      <c r="F387" s="53">
        <v>15561</v>
      </c>
      <c r="G387" s="53">
        <v>14826</v>
      </c>
      <c r="H387" s="54">
        <f>G387/G389</f>
        <v>1.2160433070866141E-2</v>
      </c>
      <c r="I387" s="55">
        <f t="shared" si="86"/>
        <v>1.0495750708215297</v>
      </c>
      <c r="J387" s="52">
        <f t="shared" si="87"/>
        <v>1.0495750708215297</v>
      </c>
      <c r="K387" s="56">
        <f t="shared" si="88"/>
        <v>15560.999999999998</v>
      </c>
      <c r="L387" s="133"/>
    </row>
    <row r="388" spans="1:12" x14ac:dyDescent="0.2">
      <c r="A388" s="129"/>
      <c r="B388" s="137"/>
      <c r="C388" s="51" t="s">
        <v>22</v>
      </c>
      <c r="D388" s="51" t="s">
        <v>101</v>
      </c>
      <c r="E388" s="52">
        <v>1</v>
      </c>
      <c r="F388" s="53">
        <v>51125</v>
      </c>
      <c r="G388" s="53">
        <v>49329</v>
      </c>
      <c r="H388" s="54">
        <f>G388/G389</f>
        <v>4.0460137795275589E-2</v>
      </c>
      <c r="I388" s="55">
        <f t="shared" si="86"/>
        <v>1.0364086034584119</v>
      </c>
      <c r="J388" s="52">
        <f t="shared" si="87"/>
        <v>1.0364086034584119</v>
      </c>
      <c r="K388" s="56">
        <f t="shared" si="88"/>
        <v>51125</v>
      </c>
      <c r="L388" s="133"/>
    </row>
    <row r="389" spans="1:12" x14ac:dyDescent="0.2">
      <c r="A389" s="129"/>
      <c r="B389" s="137"/>
      <c r="C389" s="51"/>
      <c r="D389" s="51"/>
      <c r="E389" s="52"/>
      <c r="F389" s="57">
        <f>SUM(F381:F388)</f>
        <v>1344357</v>
      </c>
      <c r="G389" s="57">
        <f>SUM(G381:G388)</f>
        <v>1219200</v>
      </c>
      <c r="H389" s="58">
        <f>SUM(H381:H388)</f>
        <v>1</v>
      </c>
      <c r="I389" s="59"/>
      <c r="J389" s="60"/>
      <c r="K389" s="61">
        <f>SUM(K381:K388)</f>
        <v>1344357</v>
      </c>
      <c r="L389" s="133"/>
    </row>
    <row r="390" spans="1:12" x14ac:dyDescent="0.2">
      <c r="A390" s="129"/>
      <c r="B390" s="62"/>
      <c r="C390" s="63"/>
      <c r="D390" s="63"/>
      <c r="E390" s="64"/>
      <c r="F390" s="65"/>
      <c r="G390" s="65"/>
      <c r="H390" s="66" t="s">
        <v>89</v>
      </c>
      <c r="I390" s="67"/>
      <c r="J390" s="64"/>
      <c r="K390" s="68"/>
      <c r="L390" s="69"/>
    </row>
    <row r="391" spans="1:12" x14ac:dyDescent="0.2">
      <c r="A391" s="129"/>
      <c r="B391" s="137" t="s">
        <v>12</v>
      </c>
      <c r="C391" s="51" t="s">
        <v>84</v>
      </c>
      <c r="D391" s="51" t="s">
        <v>101</v>
      </c>
      <c r="E391" s="52">
        <v>1</v>
      </c>
      <c r="F391" s="53">
        <v>17221</v>
      </c>
      <c r="G391" s="53">
        <v>12541</v>
      </c>
      <c r="H391" s="54">
        <f>G391/G399</f>
        <v>7.9129019231739942E-2</v>
      </c>
      <c r="I391" s="55">
        <f t="shared" ref="I391:I398" si="89">F391/G391</f>
        <v>1.3731759827764931</v>
      </c>
      <c r="J391" s="52">
        <f t="shared" ref="J391:J398" si="90">I391*E391</f>
        <v>1.3731759827764931</v>
      </c>
      <c r="K391" s="56">
        <f>G391*J391</f>
        <v>17221</v>
      </c>
      <c r="L391" s="133">
        <f>K399/G399</f>
        <v>1.1328239361970622</v>
      </c>
    </row>
    <row r="392" spans="1:12" x14ac:dyDescent="0.2">
      <c r="A392" s="129"/>
      <c r="B392" s="137"/>
      <c r="C392" s="51" t="s">
        <v>16</v>
      </c>
      <c r="D392" s="51" t="s">
        <v>101</v>
      </c>
      <c r="E392" s="52">
        <v>1</v>
      </c>
      <c r="F392" s="53">
        <v>36444</v>
      </c>
      <c r="G392" s="53">
        <v>31393</v>
      </c>
      <c r="H392" s="54">
        <f>G392/G399</f>
        <v>0.19807808793094744</v>
      </c>
      <c r="I392" s="55">
        <f t="shared" si="89"/>
        <v>1.1608957410887777</v>
      </c>
      <c r="J392" s="52">
        <f t="shared" si="90"/>
        <v>1.1608957410887777</v>
      </c>
      <c r="K392" s="56">
        <f>G392*J392</f>
        <v>36444</v>
      </c>
      <c r="L392" s="133"/>
    </row>
    <row r="393" spans="1:12" x14ac:dyDescent="0.2">
      <c r="A393" s="129"/>
      <c r="B393" s="137"/>
      <c r="C393" s="51" t="s">
        <v>88</v>
      </c>
      <c r="D393" s="51" t="s">
        <v>101</v>
      </c>
      <c r="E393" s="52">
        <v>1</v>
      </c>
      <c r="F393" s="53">
        <v>40636</v>
      </c>
      <c r="G393" s="53">
        <v>36076</v>
      </c>
      <c r="H393" s="54">
        <f>G393/G399</f>
        <v>0.22762606632678814</v>
      </c>
      <c r="I393" s="55">
        <f t="shared" si="89"/>
        <v>1.1263998225967402</v>
      </c>
      <c r="J393" s="52">
        <f t="shared" si="90"/>
        <v>1.1263998225967402</v>
      </c>
      <c r="K393" s="56">
        <f t="shared" ref="K393:K398" si="91">G393*J393</f>
        <v>40636</v>
      </c>
      <c r="L393" s="133"/>
    </row>
    <row r="394" spans="1:12" x14ac:dyDescent="0.2">
      <c r="A394" s="129"/>
      <c r="B394" s="137"/>
      <c r="C394" s="51" t="s">
        <v>18</v>
      </c>
      <c r="D394" s="51" t="s">
        <v>101</v>
      </c>
      <c r="E394" s="52">
        <v>1</v>
      </c>
      <c r="F394" s="53">
        <v>41708</v>
      </c>
      <c r="G394" s="53">
        <v>36418</v>
      </c>
      <c r="H394" s="54">
        <f>G394/G399</f>
        <v>0.22978395840694563</v>
      </c>
      <c r="I394" s="55">
        <f t="shared" si="89"/>
        <v>1.1452578395299029</v>
      </c>
      <c r="J394" s="52">
        <f t="shared" si="90"/>
        <v>1.1452578395299029</v>
      </c>
      <c r="K394" s="56">
        <f t="shared" si="91"/>
        <v>41708.000000000007</v>
      </c>
      <c r="L394" s="133"/>
    </row>
    <row r="395" spans="1:12" x14ac:dyDescent="0.2">
      <c r="A395" s="129"/>
      <c r="B395" s="137"/>
      <c r="C395" s="51" t="s">
        <v>19</v>
      </c>
      <c r="D395" s="51" t="s">
        <v>101</v>
      </c>
      <c r="E395" s="52">
        <v>1</v>
      </c>
      <c r="F395" s="53">
        <v>8550</v>
      </c>
      <c r="G395" s="53">
        <v>7740</v>
      </c>
      <c r="H395" s="54">
        <f>G395/G399</f>
        <v>4.8836504971985259E-2</v>
      </c>
      <c r="I395" s="55">
        <f t="shared" si="89"/>
        <v>1.1046511627906976</v>
      </c>
      <c r="J395" s="52">
        <f t="shared" si="90"/>
        <v>1.1046511627906976</v>
      </c>
      <c r="K395" s="56">
        <f t="shared" si="91"/>
        <v>8550</v>
      </c>
      <c r="L395" s="133"/>
    </row>
    <row r="396" spans="1:12" x14ac:dyDescent="0.2">
      <c r="A396" s="129"/>
      <c r="B396" s="137"/>
      <c r="C396" s="51" t="s">
        <v>20</v>
      </c>
      <c r="D396" s="51" t="s">
        <v>101</v>
      </c>
      <c r="E396" s="52">
        <v>1</v>
      </c>
      <c r="F396" s="53">
        <v>24450</v>
      </c>
      <c r="G396" s="53">
        <v>23970</v>
      </c>
      <c r="H396" s="54">
        <f>G396/G399</f>
        <v>0.15124173438998537</v>
      </c>
      <c r="I396" s="55">
        <f t="shared" si="89"/>
        <v>1.0200250312891115</v>
      </c>
      <c r="J396" s="52">
        <f t="shared" si="90"/>
        <v>1.0200250312891115</v>
      </c>
      <c r="K396" s="56">
        <f t="shared" si="91"/>
        <v>24450.000000000004</v>
      </c>
      <c r="L396" s="133"/>
    </row>
    <row r="397" spans="1:12" x14ac:dyDescent="0.2">
      <c r="A397" s="129"/>
      <c r="B397" s="137"/>
      <c r="C397" s="51" t="s">
        <v>21</v>
      </c>
      <c r="D397" s="51" t="s">
        <v>101</v>
      </c>
      <c r="E397" s="52">
        <v>1</v>
      </c>
      <c r="F397" s="53">
        <v>1980</v>
      </c>
      <c r="G397" s="53">
        <v>1980</v>
      </c>
      <c r="H397" s="54">
        <f>G397/G399</f>
        <v>1.2493059411438089E-2</v>
      </c>
      <c r="I397" s="55">
        <f t="shared" si="89"/>
        <v>1</v>
      </c>
      <c r="J397" s="52">
        <f t="shared" si="90"/>
        <v>1</v>
      </c>
      <c r="K397" s="56">
        <f t="shared" si="91"/>
        <v>1980</v>
      </c>
      <c r="L397" s="133"/>
    </row>
    <row r="398" spans="1:12" x14ac:dyDescent="0.2">
      <c r="A398" s="129"/>
      <c r="B398" s="137"/>
      <c r="C398" s="51" t="s">
        <v>22</v>
      </c>
      <c r="D398" s="51" t="s">
        <v>101</v>
      </c>
      <c r="E398" s="52">
        <v>1</v>
      </c>
      <c r="F398" s="53">
        <v>8550</v>
      </c>
      <c r="G398" s="53">
        <v>8370</v>
      </c>
      <c r="H398" s="54">
        <f>G398/G399</f>
        <v>5.2811569330170109E-2</v>
      </c>
      <c r="I398" s="55">
        <f t="shared" si="89"/>
        <v>1.021505376344086</v>
      </c>
      <c r="J398" s="52">
        <f t="shared" si="90"/>
        <v>1.021505376344086</v>
      </c>
      <c r="K398" s="56">
        <f t="shared" si="91"/>
        <v>8550</v>
      </c>
      <c r="L398" s="133"/>
    </row>
    <row r="399" spans="1:12" x14ac:dyDescent="0.2">
      <c r="A399" s="129"/>
      <c r="B399" s="137"/>
      <c r="C399" s="51"/>
      <c r="D399" s="51"/>
      <c r="E399" s="52"/>
      <c r="F399" s="57">
        <f>SUM(F391:F398)</f>
        <v>179539</v>
      </c>
      <c r="G399" s="57">
        <f>SUM(G391:G398)</f>
        <v>158488</v>
      </c>
      <c r="H399" s="58">
        <f>SUM(H391:H398)</f>
        <v>0.99999999999999989</v>
      </c>
      <c r="I399" s="59"/>
      <c r="J399" s="60"/>
      <c r="K399" s="61">
        <f>SUM(K391:K398)</f>
        <v>179539</v>
      </c>
      <c r="L399" s="133"/>
    </row>
    <row r="400" spans="1:12" x14ac:dyDescent="0.2">
      <c r="A400" s="129"/>
      <c r="B400" s="62"/>
      <c r="C400" s="63"/>
      <c r="D400" s="63"/>
      <c r="E400" s="64"/>
      <c r="F400" s="65"/>
      <c r="G400" s="65"/>
      <c r="H400" s="66" t="s">
        <v>89</v>
      </c>
      <c r="I400" s="67"/>
      <c r="J400" s="64"/>
      <c r="K400" s="68"/>
      <c r="L400" s="69"/>
    </row>
    <row r="401" spans="1:12" x14ac:dyDescent="0.2">
      <c r="A401" s="129"/>
      <c r="B401" s="137" t="s">
        <v>90</v>
      </c>
      <c r="C401" s="51" t="str">
        <f t="shared" ref="C401:D408" si="92">C391</f>
        <v xml:space="preserve">5 MG      </v>
      </c>
      <c r="D401" s="51" t="str">
        <f t="shared" si="92"/>
        <v>CPBP 50-50</v>
      </c>
      <c r="E401" s="52">
        <f t="shared" ref="E401:E408" si="93">(E371*(F371/F401))+(E381*(F381/F401))+(E391*(F391/F401))</f>
        <v>1</v>
      </c>
      <c r="F401" s="53">
        <f t="shared" ref="F401:F408" si="94">F391+F381+F371</f>
        <v>245935</v>
      </c>
      <c r="G401" s="53">
        <f t="shared" ref="G401:G408" si="95">G371+G381+G391</f>
        <v>194982.36682076711</v>
      </c>
      <c r="H401" s="54">
        <f>G401/G409</f>
        <v>0.10732356680742161</v>
      </c>
      <c r="I401" s="55">
        <f>F401/G401</f>
        <v>1.2613191849602989</v>
      </c>
      <c r="J401" s="52">
        <f t="shared" ref="J401:J408" si="96">E401*I401</f>
        <v>1.2613191849602989</v>
      </c>
      <c r="K401" s="56">
        <f>G401*J401</f>
        <v>245935</v>
      </c>
      <c r="L401" s="133">
        <f>K409/G409</f>
        <v>1.1083343812643633</v>
      </c>
    </row>
    <row r="402" spans="1:12" x14ac:dyDescent="0.2">
      <c r="A402" s="129"/>
      <c r="B402" s="137"/>
      <c r="C402" s="51" t="str">
        <f t="shared" si="92"/>
        <v xml:space="preserve">10 MG     </v>
      </c>
      <c r="D402" s="51" t="str">
        <f t="shared" si="92"/>
        <v>CPBP 50-50</v>
      </c>
      <c r="E402" s="52">
        <f t="shared" si="93"/>
        <v>0.99999999999999989</v>
      </c>
      <c r="F402" s="53">
        <f t="shared" si="94"/>
        <v>448905</v>
      </c>
      <c r="G402" s="53">
        <f t="shared" si="95"/>
        <v>413020.15124182636</v>
      </c>
      <c r="H402" s="54">
        <f>G402/G409</f>
        <v>0.22733745885524037</v>
      </c>
      <c r="I402" s="55">
        <f t="shared" ref="I402:I408" si="97">F402/G402</f>
        <v>1.0868840143762448</v>
      </c>
      <c r="J402" s="52">
        <f t="shared" si="96"/>
        <v>1.0868840143762446</v>
      </c>
      <c r="K402" s="56">
        <f t="shared" ref="K402:K408" si="98">G402*J402</f>
        <v>448904.99999999994</v>
      </c>
      <c r="L402" s="133"/>
    </row>
    <row r="403" spans="1:12" x14ac:dyDescent="0.2">
      <c r="A403" s="129"/>
      <c r="B403" s="137"/>
      <c r="C403" s="51" t="str">
        <f t="shared" si="92"/>
        <v xml:space="preserve">15 MG     </v>
      </c>
      <c r="D403" s="51" t="str">
        <f t="shared" si="92"/>
        <v>CPBP 50-50</v>
      </c>
      <c r="E403" s="52">
        <f t="shared" si="93"/>
        <v>1</v>
      </c>
      <c r="F403" s="53">
        <f t="shared" si="94"/>
        <v>416512</v>
      </c>
      <c r="G403" s="53">
        <f t="shared" si="95"/>
        <v>385793.26474462444</v>
      </c>
      <c r="H403" s="54">
        <f>G403/G409</f>
        <v>0.21235104434204188</v>
      </c>
      <c r="I403" s="55">
        <f t="shared" si="97"/>
        <v>1.0796248614545145</v>
      </c>
      <c r="J403" s="52">
        <f t="shared" si="96"/>
        <v>1.0796248614545145</v>
      </c>
      <c r="K403" s="56">
        <f t="shared" si="98"/>
        <v>416512</v>
      </c>
      <c r="L403" s="133"/>
    </row>
    <row r="404" spans="1:12" x14ac:dyDescent="0.2">
      <c r="A404" s="129"/>
      <c r="B404" s="137"/>
      <c r="C404" s="51" t="str">
        <f t="shared" si="92"/>
        <v xml:space="preserve">20 MG     </v>
      </c>
      <c r="D404" s="51" t="str">
        <f t="shared" si="92"/>
        <v>CPBP 50-50</v>
      </c>
      <c r="E404" s="52">
        <f t="shared" si="93"/>
        <v>1</v>
      </c>
      <c r="F404" s="53">
        <f t="shared" si="94"/>
        <v>483022</v>
      </c>
      <c r="G404" s="53">
        <f t="shared" si="95"/>
        <v>429429.54311946721</v>
      </c>
      <c r="H404" s="54">
        <f>G404/G409</f>
        <v>0.23636963183664647</v>
      </c>
      <c r="I404" s="55">
        <f t="shared" si="97"/>
        <v>1.1247991847305749</v>
      </c>
      <c r="J404" s="52">
        <f t="shared" si="96"/>
        <v>1.1247991847305749</v>
      </c>
      <c r="K404" s="56">
        <f t="shared" si="98"/>
        <v>483022</v>
      </c>
      <c r="L404" s="133"/>
    </row>
    <row r="405" spans="1:12" x14ac:dyDescent="0.2">
      <c r="A405" s="129"/>
      <c r="B405" s="137"/>
      <c r="C405" s="51" t="str">
        <f t="shared" si="92"/>
        <v xml:space="preserve">25 MG     </v>
      </c>
      <c r="D405" s="51" t="str">
        <f t="shared" si="92"/>
        <v>CPBP 50-50</v>
      </c>
      <c r="E405" s="52">
        <f t="shared" si="93"/>
        <v>1</v>
      </c>
      <c r="F405" s="53">
        <f t="shared" si="94"/>
        <v>114356</v>
      </c>
      <c r="G405" s="53">
        <f t="shared" si="95"/>
        <v>106150.71204853852</v>
      </c>
      <c r="H405" s="54">
        <f>G405/G409</f>
        <v>5.842822211030476E-2</v>
      </c>
      <c r="I405" s="55">
        <f t="shared" si="97"/>
        <v>1.0772984730211657</v>
      </c>
      <c r="J405" s="52">
        <f t="shared" si="96"/>
        <v>1.0772984730211657</v>
      </c>
      <c r="K405" s="56">
        <f t="shared" si="98"/>
        <v>114356</v>
      </c>
      <c r="L405" s="133"/>
    </row>
    <row r="406" spans="1:12" x14ac:dyDescent="0.2">
      <c r="A406" s="129"/>
      <c r="B406" s="137"/>
      <c r="C406" s="51" t="str">
        <f t="shared" si="92"/>
        <v xml:space="preserve">30 MG     </v>
      </c>
      <c r="D406" s="51" t="str">
        <f t="shared" si="92"/>
        <v>CPBP 50-50</v>
      </c>
      <c r="E406" s="52">
        <f t="shared" si="93"/>
        <v>1</v>
      </c>
      <c r="F406" s="53">
        <f t="shared" si="94"/>
        <v>212704</v>
      </c>
      <c r="G406" s="53">
        <f t="shared" si="95"/>
        <v>198457.07956120936</v>
      </c>
      <c r="H406" s="54">
        <f>G406/G409</f>
        <v>0.10923614265218119</v>
      </c>
      <c r="I406" s="55">
        <f t="shared" si="97"/>
        <v>1.0717884213064646</v>
      </c>
      <c r="J406" s="52">
        <f t="shared" si="96"/>
        <v>1.0717884213064646</v>
      </c>
      <c r="K406" s="56">
        <f t="shared" si="98"/>
        <v>212704.00000000003</v>
      </c>
      <c r="L406" s="133"/>
    </row>
    <row r="407" spans="1:12" x14ac:dyDescent="0.2">
      <c r="A407" s="129"/>
      <c r="B407" s="137"/>
      <c r="C407" s="51" t="str">
        <f t="shared" si="92"/>
        <v xml:space="preserve">35 MG     </v>
      </c>
      <c r="D407" s="51" t="str">
        <f t="shared" si="92"/>
        <v>CPBP 50-50</v>
      </c>
      <c r="E407" s="52">
        <f t="shared" si="93"/>
        <v>1</v>
      </c>
      <c r="F407" s="53">
        <f t="shared" si="94"/>
        <v>18929</v>
      </c>
      <c r="G407" s="53">
        <f t="shared" si="95"/>
        <v>18135.840259962373</v>
      </c>
      <c r="H407" s="54">
        <f>G407/G409</f>
        <v>9.9824568523059452E-3</v>
      </c>
      <c r="I407" s="55">
        <f>F407/G407</f>
        <v>1.043734380578365</v>
      </c>
      <c r="J407" s="52">
        <f t="shared" si="96"/>
        <v>1.043734380578365</v>
      </c>
      <c r="K407" s="56">
        <f>G407*J407</f>
        <v>18929</v>
      </c>
      <c r="L407" s="133"/>
    </row>
    <row r="408" spans="1:12" x14ac:dyDescent="0.2">
      <c r="A408" s="129"/>
      <c r="B408" s="137"/>
      <c r="C408" s="51" t="str">
        <f t="shared" si="92"/>
        <v xml:space="preserve">40 MG     </v>
      </c>
      <c r="D408" s="51" t="str">
        <f t="shared" si="92"/>
        <v>CPBP 50-50</v>
      </c>
      <c r="E408" s="52">
        <f t="shared" si="93"/>
        <v>1</v>
      </c>
      <c r="F408" s="53">
        <f t="shared" si="94"/>
        <v>73227</v>
      </c>
      <c r="G408" s="53">
        <f t="shared" si="95"/>
        <v>70802.256774193549</v>
      </c>
      <c r="H408" s="54">
        <f>G408/G409</f>
        <v>3.8971476543857686E-2</v>
      </c>
      <c r="I408" s="55">
        <f t="shared" si="97"/>
        <v>1.0342466940501569</v>
      </c>
      <c r="J408" s="52">
        <f t="shared" si="96"/>
        <v>1.0342466940501569</v>
      </c>
      <c r="K408" s="56">
        <f t="shared" si="98"/>
        <v>73227</v>
      </c>
      <c r="L408" s="133"/>
    </row>
    <row r="409" spans="1:12" ht="13.5" thickBot="1" x14ac:dyDescent="0.25">
      <c r="A409" s="124"/>
      <c r="B409" s="138"/>
      <c r="C409" s="70"/>
      <c r="D409" s="70"/>
      <c r="E409" s="71"/>
      <c r="F409" s="72">
        <f>SUM(F401:F408)</f>
        <v>2013590</v>
      </c>
      <c r="G409" s="72">
        <f>SUM(G401:G408)</f>
        <v>1816771.2145705891</v>
      </c>
      <c r="H409" s="73">
        <f>SUM(H401:H408)</f>
        <v>0.99999999999999989</v>
      </c>
      <c r="I409" s="74"/>
      <c r="J409" s="75"/>
      <c r="K409" s="76">
        <f>SUM(K401:K408)</f>
        <v>2013590</v>
      </c>
      <c r="L409" s="135"/>
    </row>
    <row r="410" spans="1:12" ht="13.5" thickBot="1" x14ac:dyDescent="0.25">
      <c r="A410" s="11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3"/>
    </row>
    <row r="411" spans="1:12" x14ac:dyDescent="0.2">
      <c r="A411" s="122" t="s">
        <v>118</v>
      </c>
      <c r="B411" s="136" t="s">
        <v>9</v>
      </c>
      <c r="C411" s="45" t="s">
        <v>16</v>
      </c>
      <c r="D411" s="45" t="s">
        <v>17</v>
      </c>
      <c r="E411" s="46">
        <v>1</v>
      </c>
      <c r="F411" s="47">
        <v>4395</v>
      </c>
      <c r="G411" s="47">
        <f t="shared" ref="G411:G417" si="99">F411/I411</f>
        <v>3942.6897303187143</v>
      </c>
      <c r="H411" s="48">
        <f>G411/G418</f>
        <v>3.5253126165672565E-3</v>
      </c>
      <c r="I411" s="49">
        <f t="shared" ref="I411:I417" si="100">(F420+F429)/(G420+G429)</f>
        <v>1.1147212437750516</v>
      </c>
      <c r="J411" s="46">
        <f t="shared" ref="J411:J417" si="101">I411*E411</f>
        <v>1.1147212437750516</v>
      </c>
      <c r="K411" s="50">
        <f t="shared" ref="K411:K417" si="102">G411*J411</f>
        <v>4395</v>
      </c>
      <c r="L411" s="132">
        <f>K418/G418</f>
        <v>1.0464063902568546</v>
      </c>
    </row>
    <row r="412" spans="1:12" x14ac:dyDescent="0.2">
      <c r="A412" s="129"/>
      <c r="B412" s="137"/>
      <c r="C412" s="51" t="s">
        <v>18</v>
      </c>
      <c r="D412" s="51" t="s">
        <v>17</v>
      </c>
      <c r="E412" s="52">
        <v>1</v>
      </c>
      <c r="F412" s="53">
        <v>177813</v>
      </c>
      <c r="G412" s="53">
        <f t="shared" si="99"/>
        <v>163859.34921787487</v>
      </c>
      <c r="H412" s="54">
        <f>G412/G418</f>
        <v>0.14651303314541531</v>
      </c>
      <c r="I412" s="55">
        <f t="shared" si="100"/>
        <v>1.0851562687678671</v>
      </c>
      <c r="J412" s="52">
        <f t="shared" si="101"/>
        <v>1.0851562687678671</v>
      </c>
      <c r="K412" s="56">
        <f t="shared" si="102"/>
        <v>177813</v>
      </c>
      <c r="L412" s="133"/>
    </row>
    <row r="413" spans="1:12" x14ac:dyDescent="0.2">
      <c r="A413" s="129"/>
      <c r="B413" s="137"/>
      <c r="C413" s="51" t="s">
        <v>20</v>
      </c>
      <c r="D413" s="51" t="s">
        <v>17</v>
      </c>
      <c r="E413" s="52">
        <v>1</v>
      </c>
      <c r="F413" s="53">
        <v>273848</v>
      </c>
      <c r="G413" s="53">
        <f t="shared" si="99"/>
        <v>261388.55564585709</v>
      </c>
      <c r="H413" s="54">
        <f>G413/G418</f>
        <v>0.23371769935600364</v>
      </c>
      <c r="I413" s="55">
        <f t="shared" si="100"/>
        <v>1.0476663728576687</v>
      </c>
      <c r="J413" s="52">
        <f t="shared" si="101"/>
        <v>1.0476663728576687</v>
      </c>
      <c r="K413" s="56">
        <f t="shared" si="102"/>
        <v>273848</v>
      </c>
      <c r="L413" s="133"/>
    </row>
    <row r="414" spans="1:12" x14ac:dyDescent="0.2">
      <c r="A414" s="129"/>
      <c r="B414" s="137"/>
      <c r="C414" s="51" t="s">
        <v>22</v>
      </c>
      <c r="D414" s="51" t="s">
        <v>17</v>
      </c>
      <c r="E414" s="52">
        <v>1</v>
      </c>
      <c r="F414" s="53">
        <v>229484</v>
      </c>
      <c r="G414" s="53">
        <f t="shared" si="99"/>
        <v>221159.34386279635</v>
      </c>
      <c r="H414" s="54">
        <f>G414/G418</f>
        <v>0.19774719253097994</v>
      </c>
      <c r="I414" s="55">
        <f t="shared" si="100"/>
        <v>1.0376409876779529</v>
      </c>
      <c r="J414" s="52">
        <f t="shared" si="101"/>
        <v>1.0376409876779529</v>
      </c>
      <c r="K414" s="56">
        <f t="shared" si="102"/>
        <v>229484</v>
      </c>
      <c r="L414" s="133"/>
    </row>
    <row r="415" spans="1:12" x14ac:dyDescent="0.2">
      <c r="A415" s="129"/>
      <c r="B415" s="137"/>
      <c r="C415" s="51" t="s">
        <v>99</v>
      </c>
      <c r="D415" s="51" t="s">
        <v>17</v>
      </c>
      <c r="E415" s="52">
        <v>1</v>
      </c>
      <c r="F415" s="53">
        <v>211309</v>
      </c>
      <c r="G415" s="53">
        <f t="shared" si="99"/>
        <v>202472.06922739543</v>
      </c>
      <c r="H415" s="54">
        <f>G415/G418</f>
        <v>0.18103817164738362</v>
      </c>
      <c r="I415" s="55">
        <f t="shared" si="100"/>
        <v>1.0436451842781329</v>
      </c>
      <c r="J415" s="52">
        <f t="shared" si="101"/>
        <v>1.0436451842781329</v>
      </c>
      <c r="K415" s="56">
        <f t="shared" si="102"/>
        <v>211309</v>
      </c>
      <c r="L415" s="133"/>
    </row>
    <row r="416" spans="1:12" x14ac:dyDescent="0.2">
      <c r="A416" s="129"/>
      <c r="B416" s="137"/>
      <c r="C416" s="51" t="s">
        <v>100</v>
      </c>
      <c r="D416" s="51" t="s">
        <v>17</v>
      </c>
      <c r="E416" s="52">
        <v>1</v>
      </c>
      <c r="F416" s="53">
        <v>125657</v>
      </c>
      <c r="G416" s="53">
        <f t="shared" si="99"/>
        <v>122888.33327216124</v>
      </c>
      <c r="H416" s="54">
        <f>G416/G418</f>
        <v>0.10987925029501414</v>
      </c>
      <c r="I416" s="55">
        <f t="shared" si="100"/>
        <v>1.0225299396136083</v>
      </c>
      <c r="J416" s="52">
        <f t="shared" si="101"/>
        <v>1.0225299396136083</v>
      </c>
      <c r="K416" s="56">
        <f t="shared" si="102"/>
        <v>125657</v>
      </c>
      <c r="L416" s="133"/>
    </row>
    <row r="417" spans="1:12" x14ac:dyDescent="0.2">
      <c r="A417" s="129"/>
      <c r="B417" s="137"/>
      <c r="C417" s="51" t="s">
        <v>119</v>
      </c>
      <c r="D417" s="51" t="s">
        <v>17</v>
      </c>
      <c r="E417" s="52">
        <v>1</v>
      </c>
      <c r="F417" s="53">
        <v>147789</v>
      </c>
      <c r="G417" s="53">
        <f t="shared" si="99"/>
        <v>142684.01413993252</v>
      </c>
      <c r="H417" s="54">
        <f>G417/G418</f>
        <v>0.12757934040863611</v>
      </c>
      <c r="I417" s="55">
        <f t="shared" si="100"/>
        <v>1.0357782607311632</v>
      </c>
      <c r="J417" s="52">
        <f t="shared" si="101"/>
        <v>1.0357782607311632</v>
      </c>
      <c r="K417" s="56">
        <f t="shared" si="102"/>
        <v>147789</v>
      </c>
      <c r="L417" s="133"/>
    </row>
    <row r="418" spans="1:12" x14ac:dyDescent="0.2">
      <c r="A418" s="129"/>
      <c r="B418" s="137"/>
      <c r="C418" s="51"/>
      <c r="D418" s="51"/>
      <c r="E418" s="52"/>
      <c r="F418" s="57">
        <f>SUM(F411:F417)</f>
        <v>1170295</v>
      </c>
      <c r="G418" s="57">
        <f>SUM(G411:G417)</f>
        <v>1118394.3550963362</v>
      </c>
      <c r="H418" s="58">
        <f>SUM(H411:H417)</f>
        <v>1</v>
      </c>
      <c r="I418" s="59" t="s">
        <v>89</v>
      </c>
      <c r="J418" s="60" t="s">
        <v>89</v>
      </c>
      <c r="K418" s="61">
        <f>SUM(K411:K417)</f>
        <v>1170295</v>
      </c>
      <c r="L418" s="133"/>
    </row>
    <row r="419" spans="1:12" x14ac:dyDescent="0.2">
      <c r="A419" s="129"/>
      <c r="B419" s="62"/>
      <c r="C419" s="63"/>
      <c r="D419" s="63"/>
      <c r="E419" s="64"/>
      <c r="F419" s="65"/>
      <c r="G419" s="65"/>
      <c r="H419" s="66" t="s">
        <v>89</v>
      </c>
      <c r="I419" s="67"/>
      <c r="J419" s="64"/>
      <c r="K419" s="68"/>
      <c r="L419" s="69"/>
    </row>
    <row r="420" spans="1:12" x14ac:dyDescent="0.2">
      <c r="A420" s="129"/>
      <c r="B420" s="137" t="s">
        <v>11</v>
      </c>
      <c r="C420" s="51" t="s">
        <v>16</v>
      </c>
      <c r="D420" s="51" t="s">
        <v>17</v>
      </c>
      <c r="E420" s="52">
        <v>1</v>
      </c>
      <c r="F420" s="53">
        <v>16975</v>
      </c>
      <c r="G420" s="53">
        <v>15176</v>
      </c>
      <c r="H420" s="54">
        <f>G420/G427</f>
        <v>3.4476468152089931E-3</v>
      </c>
      <c r="I420" s="55">
        <f t="shared" ref="I420:I426" si="103">F420/G420</f>
        <v>1.1185424354243543</v>
      </c>
      <c r="J420" s="52">
        <f>I420*E420</f>
        <v>1.1185424354243543</v>
      </c>
      <c r="K420" s="56">
        <f>G420*J420</f>
        <v>16975</v>
      </c>
      <c r="L420" s="133">
        <f>K427/G427</f>
        <v>1.0435158636961837</v>
      </c>
    </row>
    <row r="421" spans="1:12" x14ac:dyDescent="0.2">
      <c r="A421" s="129"/>
      <c r="B421" s="137"/>
      <c r="C421" s="51" t="s">
        <v>18</v>
      </c>
      <c r="D421" s="51" t="s">
        <v>17</v>
      </c>
      <c r="E421" s="52">
        <v>1</v>
      </c>
      <c r="F421" s="53">
        <v>616779</v>
      </c>
      <c r="G421" s="53">
        <v>568529</v>
      </c>
      <c r="H421" s="54">
        <f>G421/G427</f>
        <v>0.12915703717738231</v>
      </c>
      <c r="I421" s="55">
        <f t="shared" si="103"/>
        <v>1.0848681421704083</v>
      </c>
      <c r="J421" s="52">
        <f t="shared" ref="J421:J426" si="104">I421*E421</f>
        <v>1.0848681421704083</v>
      </c>
      <c r="K421" s="56">
        <f t="shared" ref="K421:K426" si="105">G421*J421</f>
        <v>616779</v>
      </c>
      <c r="L421" s="133"/>
    </row>
    <row r="422" spans="1:12" x14ac:dyDescent="0.2">
      <c r="A422" s="129"/>
      <c r="B422" s="137"/>
      <c r="C422" s="51" t="s">
        <v>20</v>
      </c>
      <c r="D422" s="51" t="s">
        <v>17</v>
      </c>
      <c r="E422" s="52">
        <v>1</v>
      </c>
      <c r="F422" s="53">
        <v>1008553</v>
      </c>
      <c r="G422" s="53">
        <v>964670</v>
      </c>
      <c r="H422" s="54">
        <f>G422/G427</f>
        <v>0.21915138727119526</v>
      </c>
      <c r="I422" s="55">
        <f t="shared" si="103"/>
        <v>1.0454901676220885</v>
      </c>
      <c r="J422" s="52">
        <f t="shared" si="104"/>
        <v>1.0454901676220885</v>
      </c>
      <c r="K422" s="56">
        <f t="shared" si="105"/>
        <v>1008553.0000000001</v>
      </c>
      <c r="L422" s="133"/>
    </row>
    <row r="423" spans="1:12" x14ac:dyDescent="0.2">
      <c r="A423" s="129"/>
      <c r="B423" s="137"/>
      <c r="C423" s="51" t="s">
        <v>22</v>
      </c>
      <c r="D423" s="51" t="s">
        <v>17</v>
      </c>
      <c r="E423" s="52">
        <v>1</v>
      </c>
      <c r="F423" s="53">
        <v>941020</v>
      </c>
      <c r="G423" s="53">
        <v>907818</v>
      </c>
      <c r="H423" s="54">
        <f>G423/G427</f>
        <v>0.20623588801327081</v>
      </c>
      <c r="I423" s="55">
        <f t="shared" si="103"/>
        <v>1.0365734100888064</v>
      </c>
      <c r="J423" s="52">
        <f t="shared" si="104"/>
        <v>1.0365734100888064</v>
      </c>
      <c r="K423" s="56">
        <f t="shared" si="105"/>
        <v>941020.00000000012</v>
      </c>
      <c r="L423" s="133"/>
    </row>
    <row r="424" spans="1:12" x14ac:dyDescent="0.2">
      <c r="A424" s="129"/>
      <c r="B424" s="137"/>
      <c r="C424" s="51" t="s">
        <v>99</v>
      </c>
      <c r="D424" s="51" t="s">
        <v>17</v>
      </c>
      <c r="E424" s="52">
        <v>1</v>
      </c>
      <c r="F424" s="53">
        <v>868647</v>
      </c>
      <c r="G424" s="53">
        <v>833165</v>
      </c>
      <c r="H424" s="54">
        <f>G424/G427</f>
        <v>0.18927640081665792</v>
      </c>
      <c r="I424" s="55">
        <f t="shared" si="103"/>
        <v>1.0425870025745201</v>
      </c>
      <c r="J424" s="52">
        <f t="shared" si="104"/>
        <v>1.0425870025745201</v>
      </c>
      <c r="K424" s="56">
        <f t="shared" si="105"/>
        <v>868647</v>
      </c>
      <c r="L424" s="133"/>
    </row>
    <row r="425" spans="1:12" x14ac:dyDescent="0.2">
      <c r="A425" s="129"/>
      <c r="B425" s="137"/>
      <c r="C425" s="51" t="s">
        <v>100</v>
      </c>
      <c r="D425" s="51" t="s">
        <v>17</v>
      </c>
      <c r="E425" s="52">
        <v>1</v>
      </c>
      <c r="F425" s="53">
        <v>530796</v>
      </c>
      <c r="G425" s="53">
        <v>521099</v>
      </c>
      <c r="H425" s="54">
        <f>G425/G427</f>
        <v>0.11838200499199994</v>
      </c>
      <c r="I425" s="55">
        <f t="shared" si="103"/>
        <v>1.0186087480497947</v>
      </c>
      <c r="J425" s="52">
        <f t="shared" si="104"/>
        <v>1.0186087480497947</v>
      </c>
      <c r="K425" s="56">
        <f t="shared" si="105"/>
        <v>530796</v>
      </c>
      <c r="L425" s="133"/>
    </row>
    <row r="426" spans="1:12" x14ac:dyDescent="0.2">
      <c r="A426" s="129"/>
      <c r="B426" s="137"/>
      <c r="C426" s="51" t="s">
        <v>119</v>
      </c>
      <c r="D426" s="51" t="s">
        <v>17</v>
      </c>
      <c r="E426" s="52">
        <v>1</v>
      </c>
      <c r="F426" s="53">
        <v>610623</v>
      </c>
      <c r="G426" s="53">
        <v>591386</v>
      </c>
      <c r="H426" s="54">
        <f>G426/G427</f>
        <v>0.13434963491428475</v>
      </c>
      <c r="I426" s="55">
        <f t="shared" si="103"/>
        <v>1.0325286699380776</v>
      </c>
      <c r="J426" s="52">
        <f t="shared" si="104"/>
        <v>1.0325286699380776</v>
      </c>
      <c r="K426" s="56">
        <f t="shared" si="105"/>
        <v>610623</v>
      </c>
      <c r="L426" s="133"/>
    </row>
    <row r="427" spans="1:12" x14ac:dyDescent="0.2">
      <c r="A427" s="129"/>
      <c r="B427" s="137"/>
      <c r="C427" s="51"/>
      <c r="D427" s="51"/>
      <c r="E427" s="52"/>
      <c r="F427" s="57">
        <f>SUM(F420:F426)</f>
        <v>4593393</v>
      </c>
      <c r="G427" s="57">
        <f>SUM(G420:G426)</f>
        <v>4401843</v>
      </c>
      <c r="H427" s="58">
        <f>SUM(H420:H426)</f>
        <v>1</v>
      </c>
      <c r="I427" s="59"/>
      <c r="J427" s="60"/>
      <c r="K427" s="61">
        <f>SUM(K420:K426)</f>
        <v>4593393</v>
      </c>
      <c r="L427" s="133"/>
    </row>
    <row r="428" spans="1:12" x14ac:dyDescent="0.2">
      <c r="A428" s="129"/>
      <c r="B428" s="62"/>
      <c r="C428" s="63"/>
      <c r="D428" s="63"/>
      <c r="E428" s="64"/>
      <c r="F428" s="65"/>
      <c r="G428" s="65"/>
      <c r="H428" s="66" t="s">
        <v>89</v>
      </c>
      <c r="I428" s="67"/>
      <c r="J428" s="64"/>
      <c r="K428" s="68"/>
      <c r="L428" s="69"/>
    </row>
    <row r="429" spans="1:12" x14ac:dyDescent="0.2">
      <c r="A429" s="129"/>
      <c r="B429" s="137" t="s">
        <v>12</v>
      </c>
      <c r="C429" s="51" t="s">
        <v>16</v>
      </c>
      <c r="D429" s="51" t="s">
        <v>17</v>
      </c>
      <c r="E429" s="52">
        <v>1</v>
      </c>
      <c r="F429" s="53">
        <v>1380</v>
      </c>
      <c r="G429" s="53">
        <v>1290</v>
      </c>
      <c r="H429" s="54">
        <f>G429/G436</f>
        <v>2.3252167047894058E-3</v>
      </c>
      <c r="I429" s="55">
        <f t="shared" ref="I429:I435" si="106">F429/G429</f>
        <v>1.069767441860465</v>
      </c>
      <c r="J429" s="52">
        <f t="shared" ref="J429:J435" si="107">I429*E429</f>
        <v>1.069767441860465</v>
      </c>
      <c r="K429" s="56">
        <f t="shared" ref="K429:K435" si="108">G429*J429</f>
        <v>1379.9999999999998</v>
      </c>
      <c r="L429" s="133">
        <f>K436/G436</f>
        <v>1.0578438211421681</v>
      </c>
    </row>
    <row r="430" spans="1:12" x14ac:dyDescent="0.2">
      <c r="A430" s="129"/>
      <c r="B430" s="137"/>
      <c r="C430" s="51" t="s">
        <v>18</v>
      </c>
      <c r="D430" s="51" t="s">
        <v>17</v>
      </c>
      <c r="E430" s="52">
        <v>1</v>
      </c>
      <c r="F430" s="53">
        <v>60798</v>
      </c>
      <c r="G430" s="53">
        <v>55876</v>
      </c>
      <c r="H430" s="54">
        <f>G430/G436</f>
        <v>0.10071613069520374</v>
      </c>
      <c r="I430" s="55">
        <f t="shared" si="106"/>
        <v>1.088087908941227</v>
      </c>
      <c r="J430" s="52">
        <f t="shared" si="107"/>
        <v>1.088087908941227</v>
      </c>
      <c r="K430" s="56">
        <f>G430*J430</f>
        <v>60798</v>
      </c>
      <c r="L430" s="133"/>
    </row>
    <row r="431" spans="1:12" x14ac:dyDescent="0.2">
      <c r="A431" s="129"/>
      <c r="B431" s="137"/>
      <c r="C431" s="51" t="s">
        <v>20</v>
      </c>
      <c r="D431" s="51" t="s">
        <v>17</v>
      </c>
      <c r="E431" s="52">
        <v>1</v>
      </c>
      <c r="F431" s="53">
        <v>109922</v>
      </c>
      <c r="G431" s="53">
        <v>102917</v>
      </c>
      <c r="H431" s="54">
        <f>G431/G436</f>
        <v>0.18550723070295447</v>
      </c>
      <c r="I431" s="55">
        <f t="shared" si="106"/>
        <v>1.068064556875929</v>
      </c>
      <c r="J431" s="52">
        <f t="shared" si="107"/>
        <v>1.068064556875929</v>
      </c>
      <c r="K431" s="56">
        <f t="shared" si="108"/>
        <v>109921.99999999999</v>
      </c>
      <c r="L431" s="133"/>
    </row>
    <row r="432" spans="1:12" x14ac:dyDescent="0.2">
      <c r="A432" s="129"/>
      <c r="B432" s="137"/>
      <c r="C432" s="51" t="s">
        <v>22</v>
      </c>
      <c r="D432" s="51" t="s">
        <v>17</v>
      </c>
      <c r="E432" s="52">
        <v>1</v>
      </c>
      <c r="F432" s="53">
        <v>121459</v>
      </c>
      <c r="G432" s="53">
        <v>116119</v>
      </c>
      <c r="H432" s="54">
        <f>G432/G436</f>
        <v>0.20930375080886898</v>
      </c>
      <c r="I432" s="55">
        <f t="shared" si="106"/>
        <v>1.0459873061256124</v>
      </c>
      <c r="J432" s="52">
        <f t="shared" si="107"/>
        <v>1.0459873061256124</v>
      </c>
      <c r="K432" s="56">
        <f t="shared" si="108"/>
        <v>121458.99999999999</v>
      </c>
      <c r="L432" s="133"/>
    </row>
    <row r="433" spans="1:12" x14ac:dyDescent="0.2">
      <c r="A433" s="129"/>
      <c r="B433" s="137"/>
      <c r="C433" s="51" t="s">
        <v>99</v>
      </c>
      <c r="D433" s="51" t="s">
        <v>17</v>
      </c>
      <c r="E433" s="52">
        <v>1</v>
      </c>
      <c r="F433" s="53">
        <v>114042</v>
      </c>
      <c r="G433" s="53">
        <v>108428</v>
      </c>
      <c r="H433" s="54">
        <f>G433/G436</f>
        <v>0.19544077276504315</v>
      </c>
      <c r="I433" s="55">
        <f t="shared" si="106"/>
        <v>1.0517762939462132</v>
      </c>
      <c r="J433" s="52">
        <f t="shared" si="107"/>
        <v>1.0517762939462132</v>
      </c>
      <c r="K433" s="56">
        <f t="shared" si="108"/>
        <v>114042</v>
      </c>
      <c r="L433" s="133"/>
    </row>
    <row r="434" spans="1:12" x14ac:dyDescent="0.2">
      <c r="A434" s="129"/>
      <c r="B434" s="137"/>
      <c r="C434" s="51" t="s">
        <v>100</v>
      </c>
      <c r="D434" s="51" t="s">
        <v>17</v>
      </c>
      <c r="E434" s="52">
        <v>1</v>
      </c>
      <c r="F434" s="53">
        <v>74055</v>
      </c>
      <c r="G434" s="53">
        <v>70425</v>
      </c>
      <c r="H434" s="54">
        <f>G434/G436</f>
        <v>0.12694060963937512</v>
      </c>
      <c r="I434" s="55">
        <f t="shared" si="106"/>
        <v>1.0515441959531417</v>
      </c>
      <c r="J434" s="52">
        <f t="shared" si="107"/>
        <v>1.0515441959531417</v>
      </c>
      <c r="K434" s="56">
        <f t="shared" si="108"/>
        <v>74055.000000000015</v>
      </c>
      <c r="L434" s="133"/>
    </row>
    <row r="435" spans="1:12" x14ac:dyDescent="0.2">
      <c r="A435" s="129"/>
      <c r="B435" s="137"/>
      <c r="C435" s="51" t="s">
        <v>119</v>
      </c>
      <c r="D435" s="51" t="s">
        <v>17</v>
      </c>
      <c r="E435" s="52">
        <v>1</v>
      </c>
      <c r="F435" s="53">
        <v>105222</v>
      </c>
      <c r="G435" s="53">
        <v>99732</v>
      </c>
      <c r="H435" s="54">
        <f>G435/G436</f>
        <v>0.17976628868376512</v>
      </c>
      <c r="I435" s="55">
        <f t="shared" si="106"/>
        <v>1.0550475273733606</v>
      </c>
      <c r="J435" s="52">
        <f t="shared" si="107"/>
        <v>1.0550475273733606</v>
      </c>
      <c r="K435" s="56">
        <f t="shared" si="108"/>
        <v>105222</v>
      </c>
      <c r="L435" s="133"/>
    </row>
    <row r="436" spans="1:12" x14ac:dyDescent="0.2">
      <c r="A436" s="129"/>
      <c r="B436" s="137"/>
      <c r="C436" s="51"/>
      <c r="D436" s="51"/>
      <c r="E436" s="52"/>
      <c r="F436" s="57">
        <f>SUM(F429:F435)</f>
        <v>586878</v>
      </c>
      <c r="G436" s="57">
        <f>SUM(G429:G435)</f>
        <v>554787</v>
      </c>
      <c r="H436" s="58">
        <f>SUM(H429:H435)</f>
        <v>1</v>
      </c>
      <c r="I436" s="59"/>
      <c r="J436" s="60"/>
      <c r="K436" s="61">
        <f>SUM(K429:K435)</f>
        <v>586878</v>
      </c>
      <c r="L436" s="133"/>
    </row>
    <row r="437" spans="1:12" x14ac:dyDescent="0.2">
      <c r="A437" s="129"/>
      <c r="B437" s="62"/>
      <c r="C437" s="63"/>
      <c r="D437" s="63"/>
      <c r="E437" s="64"/>
      <c r="F437" s="65"/>
      <c r="G437" s="65"/>
      <c r="H437" s="66" t="s">
        <v>89</v>
      </c>
      <c r="I437" s="67"/>
      <c r="J437" s="64"/>
      <c r="K437" s="68"/>
      <c r="L437" s="69"/>
    </row>
    <row r="438" spans="1:12" x14ac:dyDescent="0.2">
      <c r="A438" s="129"/>
      <c r="B438" s="137" t="s">
        <v>90</v>
      </c>
      <c r="C438" s="51" t="str">
        <f t="shared" ref="C438:D444" si="109">C429</f>
        <v xml:space="preserve">10 MG     </v>
      </c>
      <c r="D438" s="51" t="str">
        <f t="shared" si="109"/>
        <v xml:space="preserve">CAPSULE   </v>
      </c>
      <c r="E438" s="52">
        <f>(E411*(F411/F438))+(E420*(F420/F438))+(E429*(F429/F438))</f>
        <v>1</v>
      </c>
      <c r="F438" s="53">
        <f>F429+F420+F411</f>
        <v>22750</v>
      </c>
      <c r="G438" s="53">
        <f>G411+G420+G429</f>
        <v>20408.689730318714</v>
      </c>
      <c r="H438" s="54">
        <f>G438/G445</f>
        <v>3.3594416314064435E-3</v>
      </c>
      <c r="I438" s="55">
        <f>F438/G438</f>
        <v>1.1147212437750516</v>
      </c>
      <c r="J438" s="52">
        <f t="shared" ref="J438:J444" si="110">E438*I438</f>
        <v>1.1147212437750516</v>
      </c>
      <c r="K438" s="56">
        <f>G438*J438</f>
        <v>22750</v>
      </c>
      <c r="L438" s="133">
        <f>K445/G445</f>
        <v>1.0453564675296341</v>
      </c>
    </row>
    <row r="439" spans="1:12" x14ac:dyDescent="0.2">
      <c r="A439" s="129"/>
      <c r="B439" s="137"/>
      <c r="C439" s="51" t="str">
        <f t="shared" si="109"/>
        <v xml:space="preserve">20 MG     </v>
      </c>
      <c r="D439" s="51" t="str">
        <f t="shared" si="109"/>
        <v xml:space="preserve">CAPSULE   </v>
      </c>
      <c r="E439" s="52">
        <f t="shared" ref="E439:E444" si="111">(E412*(F412/F439))+(E421*(F421/F439))+(E430*(F430/F439))</f>
        <v>1</v>
      </c>
      <c r="F439" s="53">
        <f t="shared" ref="F439:F444" si="112">F430+F421+F412</f>
        <v>855390</v>
      </c>
      <c r="G439" s="53">
        <f t="shared" ref="G439:G444" si="113">G412+G421+G430</f>
        <v>788264.34921787493</v>
      </c>
      <c r="H439" s="54">
        <f>G439/G445</f>
        <v>0.12975492823441936</v>
      </c>
      <c r="I439" s="55">
        <f t="shared" ref="I439:I444" si="114">F439/G439</f>
        <v>1.0851562687678669</v>
      </c>
      <c r="J439" s="52">
        <f t="shared" si="110"/>
        <v>1.0851562687678669</v>
      </c>
      <c r="K439" s="56">
        <f t="shared" ref="K439:K444" si="115">G439*J439</f>
        <v>855390</v>
      </c>
      <c r="L439" s="133"/>
    </row>
    <row r="440" spans="1:12" x14ac:dyDescent="0.2">
      <c r="A440" s="129"/>
      <c r="B440" s="137"/>
      <c r="C440" s="51" t="str">
        <f t="shared" si="109"/>
        <v xml:space="preserve">30 MG     </v>
      </c>
      <c r="D440" s="51" t="str">
        <f t="shared" si="109"/>
        <v xml:space="preserve">CAPSULE   </v>
      </c>
      <c r="E440" s="52">
        <f t="shared" si="111"/>
        <v>1</v>
      </c>
      <c r="F440" s="53">
        <f t="shared" si="112"/>
        <v>1392323</v>
      </c>
      <c r="G440" s="53">
        <f t="shared" si="113"/>
        <v>1328975.555645857</v>
      </c>
      <c r="H440" s="54">
        <f>G440/G445</f>
        <v>0.21876053131062426</v>
      </c>
      <c r="I440" s="55">
        <f t="shared" si="114"/>
        <v>1.0476663728576687</v>
      </c>
      <c r="J440" s="52">
        <f t="shared" si="110"/>
        <v>1.0476663728576687</v>
      </c>
      <c r="K440" s="56">
        <f t="shared" si="115"/>
        <v>1392323</v>
      </c>
      <c r="L440" s="133"/>
    </row>
    <row r="441" spans="1:12" x14ac:dyDescent="0.2">
      <c r="A441" s="129"/>
      <c r="B441" s="137"/>
      <c r="C441" s="51" t="str">
        <f t="shared" si="109"/>
        <v xml:space="preserve">40 MG     </v>
      </c>
      <c r="D441" s="51" t="str">
        <f t="shared" si="109"/>
        <v xml:space="preserve">CAPSULE   </v>
      </c>
      <c r="E441" s="52">
        <f t="shared" si="111"/>
        <v>1</v>
      </c>
      <c r="F441" s="53">
        <f t="shared" si="112"/>
        <v>1291963</v>
      </c>
      <c r="G441" s="53">
        <f t="shared" si="113"/>
        <v>1245096.3438627964</v>
      </c>
      <c r="H441" s="54">
        <f>G441/G445</f>
        <v>0.20495330900497302</v>
      </c>
      <c r="I441" s="55">
        <f t="shared" si="114"/>
        <v>1.0376409876779529</v>
      </c>
      <c r="J441" s="52">
        <f t="shared" si="110"/>
        <v>1.0376409876779529</v>
      </c>
      <c r="K441" s="56">
        <f t="shared" si="115"/>
        <v>1291963.0000000002</v>
      </c>
      <c r="L441" s="133"/>
    </row>
    <row r="442" spans="1:12" x14ac:dyDescent="0.2">
      <c r="A442" s="129"/>
      <c r="B442" s="137"/>
      <c r="C442" s="51" t="str">
        <f t="shared" si="109"/>
        <v xml:space="preserve">50 MG     </v>
      </c>
      <c r="D442" s="51" t="str">
        <f t="shared" si="109"/>
        <v xml:space="preserve">CAPSULE   </v>
      </c>
      <c r="E442" s="52">
        <f t="shared" si="111"/>
        <v>1</v>
      </c>
      <c r="F442" s="53">
        <f t="shared" si="112"/>
        <v>1193998</v>
      </c>
      <c r="G442" s="53">
        <f t="shared" si="113"/>
        <v>1144065.0692273956</v>
      </c>
      <c r="H442" s="54">
        <f>G442/G445</f>
        <v>0.18832271318676108</v>
      </c>
      <c r="I442" s="55">
        <f t="shared" si="114"/>
        <v>1.0436451842781327</v>
      </c>
      <c r="J442" s="52">
        <f t="shared" si="110"/>
        <v>1.0436451842781327</v>
      </c>
      <c r="K442" s="56">
        <f t="shared" si="115"/>
        <v>1193998</v>
      </c>
      <c r="L442" s="133"/>
    </row>
    <row r="443" spans="1:12" x14ac:dyDescent="0.2">
      <c r="A443" s="129"/>
      <c r="B443" s="137"/>
      <c r="C443" s="51" t="str">
        <f t="shared" si="109"/>
        <v xml:space="preserve">60 MG     </v>
      </c>
      <c r="D443" s="51" t="str">
        <f t="shared" si="109"/>
        <v xml:space="preserve">CAPSULE   </v>
      </c>
      <c r="E443" s="52">
        <f t="shared" si="111"/>
        <v>1</v>
      </c>
      <c r="F443" s="53">
        <f t="shared" si="112"/>
        <v>730508</v>
      </c>
      <c r="G443" s="53">
        <f t="shared" si="113"/>
        <v>714412.3332721612</v>
      </c>
      <c r="H443" s="54">
        <f>G443/G445</f>
        <v>0.1175982665275804</v>
      </c>
      <c r="I443" s="55">
        <f t="shared" si="114"/>
        <v>1.0225299396136083</v>
      </c>
      <c r="J443" s="52">
        <f t="shared" si="110"/>
        <v>1.0225299396136083</v>
      </c>
      <c r="K443" s="56">
        <f t="shared" si="115"/>
        <v>730508</v>
      </c>
      <c r="L443" s="133"/>
    </row>
    <row r="444" spans="1:12" x14ac:dyDescent="0.2">
      <c r="A444" s="129"/>
      <c r="B444" s="137"/>
      <c r="C444" s="51" t="str">
        <f t="shared" si="109"/>
        <v xml:space="preserve">70 MG     </v>
      </c>
      <c r="D444" s="51" t="str">
        <f t="shared" si="109"/>
        <v xml:space="preserve">CAPSULE   </v>
      </c>
      <c r="E444" s="52">
        <f t="shared" si="111"/>
        <v>1</v>
      </c>
      <c r="F444" s="53">
        <f t="shared" si="112"/>
        <v>863634</v>
      </c>
      <c r="G444" s="53">
        <f t="shared" si="113"/>
        <v>833802.01413993258</v>
      </c>
      <c r="H444" s="54">
        <f>G444/G445</f>
        <v>0.13725081010423543</v>
      </c>
      <c r="I444" s="55">
        <f t="shared" si="114"/>
        <v>1.035778260731163</v>
      </c>
      <c r="J444" s="52">
        <f t="shared" si="110"/>
        <v>1.035778260731163</v>
      </c>
      <c r="K444" s="56">
        <f t="shared" si="115"/>
        <v>863633.99999999988</v>
      </c>
      <c r="L444" s="133"/>
    </row>
    <row r="445" spans="1:12" ht="13.5" thickBot="1" x14ac:dyDescent="0.25">
      <c r="A445" s="124"/>
      <c r="B445" s="138"/>
      <c r="C445" s="70"/>
      <c r="D445" s="70"/>
      <c r="E445" s="71"/>
      <c r="F445" s="72">
        <f>SUM(F438:F444)</f>
        <v>6350566</v>
      </c>
      <c r="G445" s="72">
        <f>SUM(G438:G444)</f>
        <v>6075024.3550963365</v>
      </c>
      <c r="H445" s="73">
        <f>SUM(H438:H444)</f>
        <v>1</v>
      </c>
      <c r="I445" s="74"/>
      <c r="J445" s="75"/>
      <c r="K445" s="76">
        <f>SUM(K438:K444)</f>
        <v>6350566</v>
      </c>
      <c r="L445" s="135"/>
    </row>
    <row r="446" spans="1:12" ht="13.5" thickBot="1" x14ac:dyDescent="0.25">
      <c r="A446" s="11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3"/>
    </row>
    <row r="447" spans="1:12" x14ac:dyDescent="0.2">
      <c r="A447" s="122" t="s">
        <v>120</v>
      </c>
      <c r="B447" s="136" t="s">
        <v>9</v>
      </c>
      <c r="C447" s="45" t="s">
        <v>84</v>
      </c>
      <c r="D447" s="45" t="s">
        <v>85</v>
      </c>
      <c r="E447" s="46">
        <v>1</v>
      </c>
      <c r="F447" s="47">
        <v>960</v>
      </c>
      <c r="G447" s="47">
        <f>F447/I447</f>
        <v>171.48086945468413</v>
      </c>
      <c r="H447" s="48">
        <f>G447/G448</f>
        <v>1</v>
      </c>
      <c r="I447" s="49">
        <f>(F450+F453)/(G450+G453)</f>
        <v>5.5982921188400638</v>
      </c>
      <c r="J447" s="46">
        <f>E447*I447</f>
        <v>5.5982921188400638</v>
      </c>
      <c r="K447" s="50">
        <f>G447*J447</f>
        <v>960</v>
      </c>
      <c r="L447" s="132">
        <f>K448/G448</f>
        <v>5.5982921188400638</v>
      </c>
    </row>
    <row r="448" spans="1:12" x14ac:dyDescent="0.2">
      <c r="A448" s="129"/>
      <c r="B448" s="137"/>
      <c r="C448" s="51"/>
      <c r="D448" s="51"/>
      <c r="E448" s="52"/>
      <c r="F448" s="57">
        <f>SUM(F447)</f>
        <v>960</v>
      </c>
      <c r="G448" s="57">
        <f>SUM(G447:G447)</f>
        <v>171.48086945468413</v>
      </c>
      <c r="H448" s="58">
        <f>SUM(H447:H447)</f>
        <v>1</v>
      </c>
      <c r="I448" s="59"/>
      <c r="J448" s="60"/>
      <c r="K448" s="61">
        <f>SUM(K447:K447)</f>
        <v>960</v>
      </c>
      <c r="L448" s="133"/>
    </row>
    <row r="449" spans="1:12" x14ac:dyDescent="0.2">
      <c r="A449" s="129"/>
      <c r="B449" s="62"/>
      <c r="C449" s="63"/>
      <c r="D449" s="63"/>
      <c r="E449" s="64"/>
      <c r="F449" s="65"/>
      <c r="G449" s="65"/>
      <c r="H449" s="66" t="s">
        <v>89</v>
      </c>
      <c r="I449" s="67"/>
      <c r="J449" s="64"/>
      <c r="K449" s="68"/>
      <c r="L449" s="69"/>
    </row>
    <row r="450" spans="1:12" x14ac:dyDescent="0.2">
      <c r="A450" s="129"/>
      <c r="B450" s="137" t="s">
        <v>11</v>
      </c>
      <c r="C450" s="51" t="s">
        <v>84</v>
      </c>
      <c r="D450" s="51" t="s">
        <v>85</v>
      </c>
      <c r="E450" s="52">
        <v>1</v>
      </c>
      <c r="F450" s="53">
        <v>25664</v>
      </c>
      <c r="G450" s="53">
        <v>4453</v>
      </c>
      <c r="H450" s="54">
        <f>G450/G451</f>
        <v>1</v>
      </c>
      <c r="I450" s="55">
        <f>F450/G450</f>
        <v>5.7633056366494495</v>
      </c>
      <c r="J450" s="52">
        <f>E450*I450</f>
        <v>5.7633056366494495</v>
      </c>
      <c r="K450" s="56">
        <f>G450*J450</f>
        <v>25664</v>
      </c>
      <c r="L450" s="133">
        <f>K451/G451</f>
        <v>5.7633056366494495</v>
      </c>
    </row>
    <row r="451" spans="1:12" x14ac:dyDescent="0.2">
      <c r="A451" s="129"/>
      <c r="B451" s="137"/>
      <c r="C451" s="51"/>
      <c r="D451" s="51"/>
      <c r="E451" s="52"/>
      <c r="F451" s="57">
        <f>SUM(F450)</f>
        <v>25664</v>
      </c>
      <c r="G451" s="57">
        <f>SUM(G450)</f>
        <v>4453</v>
      </c>
      <c r="H451" s="58">
        <f>SUM(H450:H450)</f>
        <v>1</v>
      </c>
      <c r="I451" s="59"/>
      <c r="J451" s="60"/>
      <c r="K451" s="61">
        <f>SUM(K450:K450)</f>
        <v>25664</v>
      </c>
      <c r="L451" s="133"/>
    </row>
    <row r="452" spans="1:12" x14ac:dyDescent="0.2">
      <c r="A452" s="129"/>
      <c r="B452" s="62"/>
      <c r="C452" s="63"/>
      <c r="D452" s="63"/>
      <c r="E452" s="64"/>
      <c r="F452" s="65"/>
      <c r="G452" s="65"/>
      <c r="H452" s="66" t="s">
        <v>89</v>
      </c>
      <c r="I452" s="67"/>
      <c r="J452" s="64"/>
      <c r="K452" s="68"/>
      <c r="L452" s="69"/>
    </row>
    <row r="453" spans="1:12" x14ac:dyDescent="0.2">
      <c r="A453" s="129"/>
      <c r="B453" s="137" t="s">
        <v>12</v>
      </c>
      <c r="C453" s="51" t="s">
        <v>84</v>
      </c>
      <c r="D453" s="51" t="s">
        <v>85</v>
      </c>
      <c r="E453" s="52">
        <v>1</v>
      </c>
      <c r="F453" s="53">
        <v>5804</v>
      </c>
      <c r="G453" s="53">
        <v>1168</v>
      </c>
      <c r="H453" s="54">
        <f>G453/G454</f>
        <v>1</v>
      </c>
      <c r="I453" s="55">
        <f>F453/G453</f>
        <v>4.9691780821917808</v>
      </c>
      <c r="J453" s="52">
        <f>E453*I453</f>
        <v>4.9691780821917808</v>
      </c>
      <c r="K453" s="56">
        <f>G453*J453</f>
        <v>5804</v>
      </c>
      <c r="L453" s="133">
        <f>K454/G454</f>
        <v>4.9691780821917808</v>
      </c>
    </row>
    <row r="454" spans="1:12" x14ac:dyDescent="0.2">
      <c r="A454" s="129"/>
      <c r="B454" s="137"/>
      <c r="C454" s="51"/>
      <c r="D454" s="51"/>
      <c r="E454" s="52"/>
      <c r="F454" s="57">
        <f>SUM(F453)</f>
        <v>5804</v>
      </c>
      <c r="G454" s="57">
        <f>SUM(G453)</f>
        <v>1168</v>
      </c>
      <c r="H454" s="58">
        <f>SUM(H453:H453)</f>
        <v>1</v>
      </c>
      <c r="I454" s="59"/>
      <c r="J454" s="60"/>
      <c r="K454" s="61">
        <f>SUM(K453:K453)</f>
        <v>5804</v>
      </c>
      <c r="L454" s="133"/>
    </row>
    <row r="455" spans="1:12" x14ac:dyDescent="0.2">
      <c r="A455" s="129"/>
      <c r="B455" s="62"/>
      <c r="C455" s="63"/>
      <c r="D455" s="63"/>
      <c r="E455" s="64"/>
      <c r="F455" s="65"/>
      <c r="G455" s="65"/>
      <c r="H455" s="66" t="s">
        <v>89</v>
      </c>
      <c r="I455" s="67"/>
      <c r="J455" s="64"/>
      <c r="K455" s="68"/>
      <c r="L455" s="69"/>
    </row>
    <row r="456" spans="1:12" x14ac:dyDescent="0.2">
      <c r="A456" s="129"/>
      <c r="B456" s="137" t="s">
        <v>13</v>
      </c>
      <c r="C456" s="51" t="str">
        <f>C453</f>
        <v xml:space="preserve">5 MG      </v>
      </c>
      <c r="D456" s="51" t="str">
        <f>D453</f>
        <v xml:space="preserve">TABLET    </v>
      </c>
      <c r="E456" s="52">
        <f>(E447*(F447/F456))+(E450*(F450/F456))+(E453*(F453/F456))</f>
        <v>1</v>
      </c>
      <c r="F456" s="53">
        <f>F447+F450+F453</f>
        <v>32428</v>
      </c>
      <c r="G456" s="53">
        <f>G447+G450+G453</f>
        <v>5792.4808694546846</v>
      </c>
      <c r="H456" s="54">
        <f>G456/G457</f>
        <v>1</v>
      </c>
      <c r="I456" s="55">
        <f>F456/G456</f>
        <v>5.5982921188400638</v>
      </c>
      <c r="J456" s="52">
        <f>E456*I456</f>
        <v>5.5982921188400638</v>
      </c>
      <c r="K456" s="56">
        <f>G456*J456</f>
        <v>32428</v>
      </c>
      <c r="L456" s="133">
        <f>K457/G457</f>
        <v>5.5982921188400638</v>
      </c>
    </row>
    <row r="457" spans="1:12" ht="13.5" thickBot="1" x14ac:dyDescent="0.25">
      <c r="A457" s="124"/>
      <c r="B457" s="138"/>
      <c r="C457" s="70"/>
      <c r="D457" s="70"/>
      <c r="E457" s="71"/>
      <c r="F457" s="72">
        <f>SUM(F456:F456)</f>
        <v>32428</v>
      </c>
      <c r="G457" s="72">
        <f>SUM(G456:G456)</f>
        <v>5792.4808694546846</v>
      </c>
      <c r="H457" s="73">
        <f>SUM(H456:H456)</f>
        <v>1</v>
      </c>
      <c r="I457" s="74" t="s">
        <v>89</v>
      </c>
      <c r="J457" s="75"/>
      <c r="K457" s="76">
        <f>SUM(K456:K456)</f>
        <v>32428</v>
      </c>
      <c r="L457" s="135"/>
    </row>
    <row r="458" spans="1:12" ht="13.5" thickBot="1" x14ac:dyDescent="0.25">
      <c r="A458" s="11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3"/>
    </row>
    <row r="459" spans="1:12" x14ac:dyDescent="0.2">
      <c r="A459" s="122" t="s">
        <v>121</v>
      </c>
      <c r="B459" s="136" t="s">
        <v>9</v>
      </c>
      <c r="C459" s="45" t="s">
        <v>122</v>
      </c>
      <c r="D459" s="45" t="s">
        <v>123</v>
      </c>
      <c r="E459" s="46">
        <v>1</v>
      </c>
      <c r="F459" s="47">
        <v>23374</v>
      </c>
      <c r="G459" s="47">
        <f>F459/I459</f>
        <v>23229.585990610332</v>
      </c>
      <c r="H459" s="48">
        <f>G459/G463</f>
        <v>0.25281503186371146</v>
      </c>
      <c r="I459" s="49">
        <f>(F465+F471)/(G465+G471)</f>
        <v>1.0062168137412368</v>
      </c>
      <c r="J459" s="46">
        <f>E459*I459</f>
        <v>1.0062168137412368</v>
      </c>
      <c r="K459" s="50">
        <f>G459*J459</f>
        <v>23374</v>
      </c>
      <c r="L459" s="132">
        <f>K463/G463</f>
        <v>1.0236851361325494</v>
      </c>
    </row>
    <row r="460" spans="1:12" x14ac:dyDescent="0.2">
      <c r="A460" s="129"/>
      <c r="B460" s="137"/>
      <c r="C460" s="51" t="s">
        <v>124</v>
      </c>
      <c r="D460" s="51" t="s">
        <v>123</v>
      </c>
      <c r="E460" s="52">
        <v>1</v>
      </c>
      <c r="F460" s="53">
        <v>27212</v>
      </c>
      <c r="G460" s="53">
        <f>F460/I460</f>
        <v>27014.862492041371</v>
      </c>
      <c r="H460" s="54">
        <f>G460/G463</f>
        <v>0.29401140960841454</v>
      </c>
      <c r="I460" s="55">
        <f>(F466+F472)/(G466+G472)</f>
        <v>1.0072973722526519</v>
      </c>
      <c r="J460" s="52">
        <f>E460*I460</f>
        <v>1.0072973722526519</v>
      </c>
      <c r="K460" s="56">
        <f>G460*J460</f>
        <v>27212</v>
      </c>
      <c r="L460" s="133"/>
    </row>
    <row r="461" spans="1:12" x14ac:dyDescent="0.2">
      <c r="A461" s="129"/>
      <c r="B461" s="137"/>
      <c r="C461" s="51" t="s">
        <v>125</v>
      </c>
      <c r="D461" s="51" t="s">
        <v>123</v>
      </c>
      <c r="E461" s="52">
        <v>1</v>
      </c>
      <c r="F461" s="53">
        <v>22244</v>
      </c>
      <c r="G461" s="53">
        <f>F461/I461</f>
        <v>20854.780781968268</v>
      </c>
      <c r="H461" s="54">
        <f>G461/G463</f>
        <v>0.22696926540297321</v>
      </c>
      <c r="I461" s="55">
        <f>(F467+F473)/(G467+G473)</f>
        <v>1.0666139449057599</v>
      </c>
      <c r="J461" s="52">
        <f>E461*I461</f>
        <v>1.0666139449057599</v>
      </c>
      <c r="K461" s="56">
        <f>G461*J461</f>
        <v>22244.000000000004</v>
      </c>
      <c r="L461" s="133"/>
    </row>
    <row r="462" spans="1:12" x14ac:dyDescent="0.2">
      <c r="A462" s="129"/>
      <c r="B462" s="137"/>
      <c r="C462" s="51" t="s">
        <v>126</v>
      </c>
      <c r="D462" s="51" t="s">
        <v>123</v>
      </c>
      <c r="E462" s="52">
        <v>1</v>
      </c>
      <c r="F462" s="53">
        <v>21230</v>
      </c>
      <c r="G462" s="53">
        <f>F462/I462</f>
        <v>20784.49228217885</v>
      </c>
      <c r="H462" s="54">
        <f>G462/G463</f>
        <v>0.22620429312490087</v>
      </c>
      <c r="I462" s="55">
        <f>(F468+F474)/(G468+G474)</f>
        <v>1.0214346211479575</v>
      </c>
      <c r="J462" s="52">
        <f>E462*I462</f>
        <v>1.0214346211479575</v>
      </c>
      <c r="K462" s="56">
        <f>G462*J462</f>
        <v>21230</v>
      </c>
      <c r="L462" s="133"/>
    </row>
    <row r="463" spans="1:12" x14ac:dyDescent="0.2">
      <c r="A463" s="129"/>
      <c r="B463" s="137"/>
      <c r="C463" s="51"/>
      <c r="D463" s="51"/>
      <c r="E463" s="52"/>
      <c r="F463" s="57">
        <f>SUM(F459:F462)</f>
        <v>94060</v>
      </c>
      <c r="G463" s="57">
        <f>SUM(G459:G462)</f>
        <v>91883.721546798814</v>
      </c>
      <c r="H463" s="58">
        <f>SUM(H459:H462)</f>
        <v>1</v>
      </c>
      <c r="I463" s="59" t="s">
        <v>89</v>
      </c>
      <c r="J463" s="60"/>
      <c r="K463" s="61">
        <f>SUM(K459:K462)</f>
        <v>94060</v>
      </c>
      <c r="L463" s="133"/>
    </row>
    <row r="464" spans="1:12" x14ac:dyDescent="0.2">
      <c r="A464" s="129"/>
      <c r="B464" s="62"/>
      <c r="C464" s="63"/>
      <c r="D464" s="63"/>
      <c r="E464" s="64"/>
      <c r="F464" s="65"/>
      <c r="G464" s="65"/>
      <c r="H464" s="66" t="s">
        <v>89</v>
      </c>
      <c r="I464" s="67"/>
      <c r="J464" s="64"/>
      <c r="K464" s="68"/>
      <c r="L464" s="69"/>
    </row>
    <row r="465" spans="1:12" x14ac:dyDescent="0.2">
      <c r="A465" s="129"/>
      <c r="B465" s="137" t="s">
        <v>11</v>
      </c>
      <c r="C465" s="51" t="s">
        <v>122</v>
      </c>
      <c r="D465" s="51" t="s">
        <v>123</v>
      </c>
      <c r="E465" s="52">
        <v>1</v>
      </c>
      <c r="F465" s="53">
        <v>46620</v>
      </c>
      <c r="G465" s="53">
        <v>46411</v>
      </c>
      <c r="H465" s="54">
        <f>G465/G469</f>
        <v>0.20598364948471912</v>
      </c>
      <c r="I465" s="55">
        <f>F465/G465</f>
        <v>1.0045032427657237</v>
      </c>
      <c r="J465" s="52">
        <f>E465*I465</f>
        <v>1.0045032427657237</v>
      </c>
      <c r="K465" s="56">
        <f>G465*J465</f>
        <v>46620</v>
      </c>
      <c r="L465" s="133">
        <f>K469/G469</f>
        <v>1.0273085560595436</v>
      </c>
    </row>
    <row r="466" spans="1:12" x14ac:dyDescent="0.2">
      <c r="A466" s="129"/>
      <c r="B466" s="137"/>
      <c r="C466" s="51" t="s">
        <v>124</v>
      </c>
      <c r="D466" s="51" t="s">
        <v>123</v>
      </c>
      <c r="E466" s="52">
        <v>1</v>
      </c>
      <c r="F466" s="53">
        <v>50583</v>
      </c>
      <c r="G466" s="53">
        <v>50252</v>
      </c>
      <c r="H466" s="54">
        <f>G466/G469</f>
        <v>0.22303097011282033</v>
      </c>
      <c r="I466" s="55">
        <f>F466/G466</f>
        <v>1.0065868025153228</v>
      </c>
      <c r="J466" s="52">
        <f>E466*I466</f>
        <v>1.0065868025153228</v>
      </c>
      <c r="K466" s="56">
        <f>G466*J466</f>
        <v>50583</v>
      </c>
      <c r="L466" s="133"/>
    </row>
    <row r="467" spans="1:12" x14ac:dyDescent="0.2">
      <c r="A467" s="129"/>
      <c r="B467" s="137"/>
      <c r="C467" s="51" t="s">
        <v>125</v>
      </c>
      <c r="D467" s="51" t="s">
        <v>123</v>
      </c>
      <c r="E467" s="52">
        <v>1</v>
      </c>
      <c r="F467" s="53">
        <v>68534</v>
      </c>
      <c r="G467" s="53">
        <v>64176</v>
      </c>
      <c r="H467" s="54">
        <f>G467/G469</f>
        <v>0.28482917173366945</v>
      </c>
      <c r="I467" s="55">
        <f>F467/G467</f>
        <v>1.0679070057342308</v>
      </c>
      <c r="J467" s="52">
        <f>E467*I467</f>
        <v>1.0679070057342308</v>
      </c>
      <c r="K467" s="56">
        <f>G467*J467</f>
        <v>68534</v>
      </c>
      <c r="L467" s="133"/>
    </row>
    <row r="468" spans="1:12" x14ac:dyDescent="0.2">
      <c r="A468" s="129"/>
      <c r="B468" s="137"/>
      <c r="C468" s="51" t="s">
        <v>126</v>
      </c>
      <c r="D468" s="51" t="s">
        <v>123</v>
      </c>
      <c r="E468" s="52">
        <v>1</v>
      </c>
      <c r="F468" s="53">
        <v>65730</v>
      </c>
      <c r="G468" s="53">
        <v>64475</v>
      </c>
      <c r="H468" s="54">
        <f>G468/G469</f>
        <v>0.2861562086687911</v>
      </c>
      <c r="I468" s="55">
        <f>F468/G468</f>
        <v>1.0194649088794105</v>
      </c>
      <c r="J468" s="52">
        <f>E468*I468</f>
        <v>1.0194649088794105</v>
      </c>
      <c r="K468" s="56">
        <f>G468*J468</f>
        <v>65730</v>
      </c>
      <c r="L468" s="133"/>
    </row>
    <row r="469" spans="1:12" x14ac:dyDescent="0.2">
      <c r="A469" s="129"/>
      <c r="B469" s="137"/>
      <c r="C469" s="51"/>
      <c r="D469" s="51"/>
      <c r="E469" s="52"/>
      <c r="F469" s="57">
        <f>SUM(F465:F468)</f>
        <v>231467</v>
      </c>
      <c r="G469" s="57">
        <f>SUM(G465:G468)</f>
        <v>225314</v>
      </c>
      <c r="H469" s="58">
        <f>SUM(H465:H468)</f>
        <v>1</v>
      </c>
      <c r="I469" s="59" t="s">
        <v>89</v>
      </c>
      <c r="J469" s="60"/>
      <c r="K469" s="61">
        <f>SUM(K465:K468)</f>
        <v>231467</v>
      </c>
      <c r="L469" s="133"/>
    </row>
    <row r="470" spans="1:12" x14ac:dyDescent="0.2">
      <c r="A470" s="129"/>
      <c r="B470" s="62"/>
      <c r="C470" s="63"/>
      <c r="D470" s="63"/>
      <c r="E470" s="64"/>
      <c r="F470" s="65"/>
      <c r="G470" s="65"/>
      <c r="H470" s="66" t="s">
        <v>89</v>
      </c>
      <c r="I470" s="67"/>
      <c r="J470" s="64"/>
      <c r="K470" s="68"/>
      <c r="L470" s="69"/>
    </row>
    <row r="471" spans="1:12" x14ac:dyDescent="0.2">
      <c r="A471" s="129"/>
      <c r="B471" s="137" t="s">
        <v>12</v>
      </c>
      <c r="C471" s="51" t="s">
        <v>122</v>
      </c>
      <c r="D471" s="51" t="s">
        <v>123</v>
      </c>
      <c r="E471" s="52">
        <v>1</v>
      </c>
      <c r="F471" s="53">
        <v>6630</v>
      </c>
      <c r="G471" s="53">
        <v>6510</v>
      </c>
      <c r="H471" s="54">
        <f>G471/G475</f>
        <v>0.17170438360500079</v>
      </c>
      <c r="I471" s="55">
        <f>F471/G471</f>
        <v>1.0184331797235022</v>
      </c>
      <c r="J471" s="52">
        <f>E471*I471</f>
        <v>1.0184331797235022</v>
      </c>
      <c r="K471" s="56">
        <f>G471*J471</f>
        <v>6629.9999999999991</v>
      </c>
      <c r="L471" s="133">
        <f>K475/G475</f>
        <v>1.0341826238328848</v>
      </c>
    </row>
    <row r="472" spans="1:12" x14ac:dyDescent="0.2">
      <c r="A472" s="129"/>
      <c r="B472" s="137"/>
      <c r="C472" s="51" t="s">
        <v>124</v>
      </c>
      <c r="D472" s="51" t="s">
        <v>123</v>
      </c>
      <c r="E472" s="52">
        <v>1</v>
      </c>
      <c r="F472" s="53">
        <v>7530</v>
      </c>
      <c r="G472" s="53">
        <v>7440</v>
      </c>
      <c r="H472" s="54">
        <f>G472/G475</f>
        <v>0.19623358126285806</v>
      </c>
      <c r="I472" s="55">
        <f>F472/G472</f>
        <v>1.0120967741935485</v>
      </c>
      <c r="J472" s="52">
        <f>E472*I472</f>
        <v>1.0120967741935485</v>
      </c>
      <c r="K472" s="56">
        <f>G472*J472</f>
        <v>7530.0000000000009</v>
      </c>
      <c r="L472" s="133"/>
    </row>
    <row r="473" spans="1:12" x14ac:dyDescent="0.2">
      <c r="A473" s="129"/>
      <c r="B473" s="137"/>
      <c r="C473" s="51" t="s">
        <v>125</v>
      </c>
      <c r="D473" s="51" t="s">
        <v>123</v>
      </c>
      <c r="E473" s="52">
        <v>1</v>
      </c>
      <c r="F473" s="53">
        <v>12390</v>
      </c>
      <c r="G473" s="53">
        <v>11694</v>
      </c>
      <c r="H473" s="54">
        <f>G473/G475</f>
        <v>0.30843487893654059</v>
      </c>
      <c r="I473" s="55">
        <f>F473/G473</f>
        <v>1.0595177013853259</v>
      </c>
      <c r="J473" s="52">
        <f>E473*I473</f>
        <v>1.0595177013853259</v>
      </c>
      <c r="K473" s="56">
        <f>G473*J473</f>
        <v>12390</v>
      </c>
      <c r="L473" s="133"/>
    </row>
    <row r="474" spans="1:12" x14ac:dyDescent="0.2">
      <c r="A474" s="129"/>
      <c r="B474" s="137"/>
      <c r="C474" s="51" t="s">
        <v>126</v>
      </c>
      <c r="D474" s="51" t="s">
        <v>123</v>
      </c>
      <c r="E474" s="52">
        <v>1</v>
      </c>
      <c r="F474" s="53">
        <v>12660</v>
      </c>
      <c r="G474" s="53">
        <v>12270</v>
      </c>
      <c r="H474" s="54">
        <f>G474/G475</f>
        <v>0.32362715619560056</v>
      </c>
      <c r="I474" s="55">
        <f>F474/G474</f>
        <v>1.0317848410757946</v>
      </c>
      <c r="J474" s="52">
        <f>E474*I474</f>
        <v>1.0317848410757946</v>
      </c>
      <c r="K474" s="56">
        <f>G474*J474</f>
        <v>12660</v>
      </c>
      <c r="L474" s="133"/>
    </row>
    <row r="475" spans="1:12" x14ac:dyDescent="0.2">
      <c r="A475" s="129"/>
      <c r="B475" s="137"/>
      <c r="C475" s="51"/>
      <c r="D475" s="51"/>
      <c r="E475" s="52"/>
      <c r="F475" s="57">
        <f>SUM(F471:F474)</f>
        <v>39210</v>
      </c>
      <c r="G475" s="57">
        <f>SUM(G471:G474)</f>
        <v>37914</v>
      </c>
      <c r="H475" s="58">
        <f>SUM(H471:H474)</f>
        <v>1</v>
      </c>
      <c r="I475" s="59" t="s">
        <v>89</v>
      </c>
      <c r="J475" s="60"/>
      <c r="K475" s="61">
        <f>SUM(K471:K474)</f>
        <v>39210</v>
      </c>
      <c r="L475" s="133"/>
    </row>
    <row r="476" spans="1:12" x14ac:dyDescent="0.2">
      <c r="A476" s="129"/>
      <c r="B476" s="62"/>
      <c r="C476" s="63"/>
      <c r="D476" s="63"/>
      <c r="E476" s="64"/>
      <c r="F476" s="65"/>
      <c r="G476" s="65"/>
      <c r="H476" s="66" t="s">
        <v>89</v>
      </c>
      <c r="I476" s="67"/>
      <c r="J476" s="64"/>
      <c r="K476" s="68"/>
      <c r="L476" s="69"/>
    </row>
    <row r="477" spans="1:12" x14ac:dyDescent="0.2">
      <c r="A477" s="129"/>
      <c r="B477" s="137" t="s">
        <v>13</v>
      </c>
      <c r="C477" s="51" t="str">
        <f t="shared" ref="C477:D480" si="116">C471</f>
        <v xml:space="preserve">10MG/9HR  </v>
      </c>
      <c r="D477" s="51" t="str">
        <f t="shared" si="116"/>
        <v>PATCH TD24</v>
      </c>
      <c r="E477" s="52">
        <f>(E459*(F459/F477))+(E465*(F465/F477))+(E471*(F471/F477))</f>
        <v>0.99999999999999989</v>
      </c>
      <c r="F477" s="53">
        <f t="shared" ref="F477:G480" si="117">F459+F465+F471</f>
        <v>76624</v>
      </c>
      <c r="G477" s="53">
        <f t="shared" si="117"/>
        <v>76150.585990610329</v>
      </c>
      <c r="H477" s="54">
        <f>G477/G481</f>
        <v>0.21444120644318054</v>
      </c>
      <c r="I477" s="55">
        <f>F477/G477</f>
        <v>1.0062168137412368</v>
      </c>
      <c r="J477" s="52">
        <f>E477*I477</f>
        <v>1.0062168137412366</v>
      </c>
      <c r="K477" s="56">
        <f>G477*J477</f>
        <v>76623.999999999971</v>
      </c>
      <c r="L477" s="133">
        <f>K481/G481</f>
        <v>1.0271049302773654</v>
      </c>
    </row>
    <row r="478" spans="1:12" x14ac:dyDescent="0.2">
      <c r="A478" s="129"/>
      <c r="B478" s="137"/>
      <c r="C478" s="51" t="str">
        <f t="shared" si="116"/>
        <v xml:space="preserve">15MG/9HR  </v>
      </c>
      <c r="D478" s="51" t="str">
        <f t="shared" si="116"/>
        <v>PATCH TD24</v>
      </c>
      <c r="E478" s="52">
        <f>(E460*(F460/F478))+(E466*(F466/F478))+(E472*(F472/F478))</f>
        <v>1</v>
      </c>
      <c r="F478" s="53">
        <f t="shared" si="117"/>
        <v>85325</v>
      </c>
      <c r="G478" s="53">
        <f t="shared" si="117"/>
        <v>84706.862492041371</v>
      </c>
      <c r="H478" s="54">
        <f>G478/G481</f>
        <v>0.23853581099231097</v>
      </c>
      <c r="I478" s="55">
        <f>F478/G478</f>
        <v>1.0072973722526519</v>
      </c>
      <c r="J478" s="52">
        <f>E478*I478</f>
        <v>1.0072973722526519</v>
      </c>
      <c r="K478" s="56">
        <f>G478*J478</f>
        <v>85325</v>
      </c>
      <c r="L478" s="133"/>
    </row>
    <row r="479" spans="1:12" x14ac:dyDescent="0.2">
      <c r="A479" s="129"/>
      <c r="B479" s="137"/>
      <c r="C479" s="51" t="str">
        <f t="shared" si="116"/>
        <v>20 MG/9 HR</v>
      </c>
      <c r="D479" s="51" t="str">
        <f t="shared" si="116"/>
        <v>PATCH TD24</v>
      </c>
      <c r="E479" s="52">
        <f>(E461*(F461/F479))+(E467*(F467/F479))+(E473*(F473/F479))</f>
        <v>1</v>
      </c>
      <c r="F479" s="53">
        <f t="shared" si="117"/>
        <v>103168</v>
      </c>
      <c r="G479" s="53">
        <f t="shared" si="117"/>
        <v>96724.780781968264</v>
      </c>
      <c r="H479" s="54">
        <f>G479/G481</f>
        <v>0.27237845138046585</v>
      </c>
      <c r="I479" s="55">
        <f>F479/G479</f>
        <v>1.0666139449057599</v>
      </c>
      <c r="J479" s="52">
        <f>E479*I479</f>
        <v>1.0666139449057599</v>
      </c>
      <c r="K479" s="56">
        <f>G479*J479</f>
        <v>103168</v>
      </c>
      <c r="L479" s="133"/>
    </row>
    <row r="480" spans="1:12" x14ac:dyDescent="0.2">
      <c r="A480" s="129"/>
      <c r="B480" s="137"/>
      <c r="C480" s="51" t="str">
        <f t="shared" si="116"/>
        <v xml:space="preserve">30MG/9HR  </v>
      </c>
      <c r="D480" s="51" t="str">
        <f t="shared" si="116"/>
        <v>PATCH TD24</v>
      </c>
      <c r="E480" s="52">
        <f>(E462*(F462/F480))+(E468*(F468/F480))+(E474*(F474/F480))</f>
        <v>1</v>
      </c>
      <c r="F480" s="53">
        <f t="shared" si="117"/>
        <v>99620</v>
      </c>
      <c r="G480" s="53">
        <f t="shared" si="117"/>
        <v>97529.49228217885</v>
      </c>
      <c r="H480" s="54">
        <f>G480/G481</f>
        <v>0.27464453118404264</v>
      </c>
      <c r="I480" s="55">
        <f>F480/G480</f>
        <v>1.0214346211479575</v>
      </c>
      <c r="J480" s="52">
        <f>E480*I480</f>
        <v>1.0214346211479575</v>
      </c>
      <c r="K480" s="56">
        <f>G480*J480</f>
        <v>99620</v>
      </c>
      <c r="L480" s="133"/>
    </row>
    <row r="481" spans="1:12" ht="13.5" thickBot="1" x14ac:dyDescent="0.25">
      <c r="A481" s="124"/>
      <c r="B481" s="138"/>
      <c r="C481" s="70"/>
      <c r="D481" s="70"/>
      <c r="E481" s="71"/>
      <c r="F481" s="72">
        <f>SUM(F477:F480)</f>
        <v>364737</v>
      </c>
      <c r="G481" s="72">
        <f>SUM(G477:G480)</f>
        <v>355111.72154679883</v>
      </c>
      <c r="H481" s="73">
        <f>SUM(H477:H480)</f>
        <v>1</v>
      </c>
      <c r="I481" s="74" t="s">
        <v>89</v>
      </c>
      <c r="J481" s="75"/>
      <c r="K481" s="76">
        <f>SUM(K477:K480)</f>
        <v>364737</v>
      </c>
      <c r="L481" s="135"/>
    </row>
    <row r="482" spans="1:12" ht="13.5" thickBot="1" x14ac:dyDescent="0.25">
      <c r="A482" s="11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3"/>
    </row>
    <row r="483" spans="1:12" x14ac:dyDescent="0.2">
      <c r="A483" s="122" t="s">
        <v>127</v>
      </c>
      <c r="B483" s="130" t="s">
        <v>9</v>
      </c>
      <c r="C483" s="45" t="s">
        <v>84</v>
      </c>
      <c r="D483" s="45" t="s">
        <v>85</v>
      </c>
      <c r="E483" s="46">
        <v>1</v>
      </c>
      <c r="F483" s="47">
        <v>1E-4</v>
      </c>
      <c r="G483" s="47">
        <v>1E-4</v>
      </c>
      <c r="H483" s="48">
        <f>G483/G485</f>
        <v>0.5</v>
      </c>
      <c r="I483" s="49">
        <f>F483/G483</f>
        <v>1</v>
      </c>
      <c r="J483" s="46">
        <f>E483*I483</f>
        <v>1</v>
      </c>
      <c r="K483" s="50">
        <f>G483*J483</f>
        <v>1E-4</v>
      </c>
      <c r="L483" s="132">
        <f>K485/G485</f>
        <v>1</v>
      </c>
    </row>
    <row r="484" spans="1:12" x14ac:dyDescent="0.2">
      <c r="A484" s="129"/>
      <c r="B484" s="131"/>
      <c r="C484" s="51" t="s">
        <v>16</v>
      </c>
      <c r="D484" s="51" t="s">
        <v>85</v>
      </c>
      <c r="E484" s="52">
        <v>1</v>
      </c>
      <c r="F484" s="53">
        <v>1E-4</v>
      </c>
      <c r="G484" s="53">
        <v>1E-4</v>
      </c>
      <c r="H484" s="54">
        <f>G484/G485</f>
        <v>0.5</v>
      </c>
      <c r="I484" s="55">
        <f>F484/G484</f>
        <v>1</v>
      </c>
      <c r="J484" s="52">
        <f>E484*I484</f>
        <v>1</v>
      </c>
      <c r="K484" s="56">
        <f>G484*J484</f>
        <v>1E-4</v>
      </c>
      <c r="L484" s="133"/>
    </row>
    <row r="485" spans="1:12" x14ac:dyDescent="0.2">
      <c r="A485" s="129"/>
      <c r="B485" s="131"/>
      <c r="C485" s="51"/>
      <c r="D485" s="51"/>
      <c r="E485" s="52"/>
      <c r="F485" s="57">
        <f>SUM(F483:F484)</f>
        <v>2.0000000000000001E-4</v>
      </c>
      <c r="G485" s="57">
        <f>SUM(G483:G484)</f>
        <v>2.0000000000000001E-4</v>
      </c>
      <c r="H485" s="58">
        <f>SUM(H483:H484)</f>
        <v>1</v>
      </c>
      <c r="I485" s="59"/>
      <c r="J485" s="60"/>
      <c r="K485" s="61">
        <f>SUM(K483:K484)</f>
        <v>2.0000000000000001E-4</v>
      </c>
      <c r="L485" s="133"/>
    </row>
    <row r="486" spans="1:12" x14ac:dyDescent="0.2">
      <c r="A486" s="129"/>
      <c r="B486" s="62"/>
      <c r="C486" s="63"/>
      <c r="D486" s="63"/>
      <c r="E486" s="64"/>
      <c r="F486" s="65"/>
      <c r="G486" s="65"/>
      <c r="H486" s="66" t="s">
        <v>89</v>
      </c>
      <c r="I486" s="67"/>
      <c r="J486" s="64"/>
      <c r="K486" s="68"/>
      <c r="L486" s="69"/>
    </row>
    <row r="487" spans="1:12" x14ac:dyDescent="0.2">
      <c r="A487" s="129"/>
      <c r="B487" s="131" t="s">
        <v>11</v>
      </c>
      <c r="C487" s="51" t="s">
        <v>84</v>
      </c>
      <c r="D487" s="51" t="s">
        <v>85</v>
      </c>
      <c r="E487" s="52">
        <v>1</v>
      </c>
      <c r="F487" s="53">
        <v>1575</v>
      </c>
      <c r="G487" s="53">
        <v>818</v>
      </c>
      <c r="H487" s="54">
        <f>G487/G489</f>
        <v>0.23621137741842332</v>
      </c>
      <c r="I487" s="55">
        <f>F487/G487</f>
        <v>1.9254278728606358</v>
      </c>
      <c r="J487" s="52">
        <f>E487*I487</f>
        <v>1.9254278728606358</v>
      </c>
      <c r="K487" s="56">
        <f>G487*J487</f>
        <v>1575</v>
      </c>
      <c r="L487" s="133">
        <f>K489/G489</f>
        <v>2.0820098180768118</v>
      </c>
    </row>
    <row r="488" spans="1:12" x14ac:dyDescent="0.2">
      <c r="A488" s="129"/>
      <c r="B488" s="131"/>
      <c r="C488" s="51" t="s">
        <v>16</v>
      </c>
      <c r="D488" s="51" t="s">
        <v>85</v>
      </c>
      <c r="E488" s="52">
        <v>1</v>
      </c>
      <c r="F488" s="53">
        <v>5635</v>
      </c>
      <c r="G488" s="53">
        <v>2645</v>
      </c>
      <c r="H488" s="54">
        <f>G488/G489</f>
        <v>0.76378862258157665</v>
      </c>
      <c r="I488" s="55">
        <f>F488/G488</f>
        <v>2.1304347826086958</v>
      </c>
      <c r="J488" s="52">
        <f>E488*I488</f>
        <v>2.1304347826086958</v>
      </c>
      <c r="K488" s="56">
        <f>G488*J488</f>
        <v>5635</v>
      </c>
      <c r="L488" s="133"/>
    </row>
    <row r="489" spans="1:12" x14ac:dyDescent="0.2">
      <c r="A489" s="129"/>
      <c r="B489" s="131"/>
      <c r="C489" s="51"/>
      <c r="D489" s="51"/>
      <c r="E489" s="52"/>
      <c r="F489" s="57">
        <f>SUM(F487:F488)</f>
        <v>7210</v>
      </c>
      <c r="G489" s="57">
        <f>SUM(G487:G488)</f>
        <v>3463</v>
      </c>
      <c r="H489" s="58">
        <f>SUM(H487:H488)</f>
        <v>1</v>
      </c>
      <c r="I489" s="59"/>
      <c r="J489" s="60"/>
      <c r="K489" s="61">
        <f>SUM(K487:K488)</f>
        <v>7210</v>
      </c>
      <c r="L489" s="133"/>
    </row>
    <row r="490" spans="1:12" x14ac:dyDescent="0.2">
      <c r="A490" s="129"/>
      <c r="B490" s="62"/>
      <c r="C490" s="63"/>
      <c r="D490" s="63"/>
      <c r="E490" s="64"/>
      <c r="F490" s="65"/>
      <c r="G490" s="65"/>
      <c r="H490" s="66" t="s">
        <v>89</v>
      </c>
      <c r="I490" s="67"/>
      <c r="J490" s="64"/>
      <c r="K490" s="68"/>
      <c r="L490" s="69"/>
    </row>
    <row r="491" spans="1:12" x14ac:dyDescent="0.2">
      <c r="A491" s="129"/>
      <c r="B491" s="131" t="s">
        <v>12</v>
      </c>
      <c r="C491" s="51" t="s">
        <v>84</v>
      </c>
      <c r="D491" s="51" t="s">
        <v>85</v>
      </c>
      <c r="E491" s="52">
        <v>1</v>
      </c>
      <c r="F491" s="53">
        <v>1E-4</v>
      </c>
      <c r="G491" s="53">
        <v>1E-4</v>
      </c>
      <c r="H491" s="54">
        <f>G491/G493</f>
        <v>1.1111098765445817E-6</v>
      </c>
      <c r="I491" s="55">
        <f>F491/G491</f>
        <v>1</v>
      </c>
      <c r="J491" s="52">
        <f>E491*I491</f>
        <v>1</v>
      </c>
      <c r="K491" s="56">
        <f>G491*J491</f>
        <v>1E-4</v>
      </c>
      <c r="L491" s="133">
        <f>K493/G493</f>
        <v>1.9999988888901234</v>
      </c>
    </row>
    <row r="492" spans="1:12" x14ac:dyDescent="0.2">
      <c r="A492" s="129"/>
      <c r="B492" s="131"/>
      <c r="C492" s="51" t="s">
        <v>16</v>
      </c>
      <c r="D492" s="51" t="s">
        <v>85</v>
      </c>
      <c r="E492" s="52">
        <v>1</v>
      </c>
      <c r="F492" s="53">
        <v>180</v>
      </c>
      <c r="G492" s="53">
        <v>90</v>
      </c>
      <c r="H492" s="54">
        <f>G492/G493</f>
        <v>0.99999888889012345</v>
      </c>
      <c r="I492" s="55">
        <f>F492/G492</f>
        <v>2</v>
      </c>
      <c r="J492" s="52">
        <f>E492*I492</f>
        <v>2</v>
      </c>
      <c r="K492" s="56">
        <f>G492*J492</f>
        <v>180</v>
      </c>
      <c r="L492" s="133"/>
    </row>
    <row r="493" spans="1:12" x14ac:dyDescent="0.2">
      <c r="A493" s="129"/>
      <c r="B493" s="131"/>
      <c r="C493" s="51"/>
      <c r="D493" s="51"/>
      <c r="E493" s="52"/>
      <c r="F493" s="57">
        <f>SUM(F491:F492)</f>
        <v>180.0001</v>
      </c>
      <c r="G493" s="57">
        <f>SUM(G491:G492)</f>
        <v>90.000100000000003</v>
      </c>
      <c r="H493" s="58">
        <f>SUM(H491:H492)</f>
        <v>1</v>
      </c>
      <c r="I493" s="59"/>
      <c r="J493" s="60"/>
      <c r="K493" s="61">
        <f>SUM(K491:K492)</f>
        <v>180.0001</v>
      </c>
      <c r="L493" s="133"/>
    </row>
    <row r="494" spans="1:12" x14ac:dyDescent="0.2">
      <c r="A494" s="129"/>
      <c r="B494" s="62"/>
      <c r="C494" s="63"/>
      <c r="D494" s="63"/>
      <c r="E494" s="64"/>
      <c r="F494" s="65"/>
      <c r="G494" s="65"/>
      <c r="H494" s="66" t="s">
        <v>89</v>
      </c>
      <c r="I494" s="67"/>
      <c r="J494" s="64"/>
      <c r="K494" s="68"/>
      <c r="L494" s="69"/>
    </row>
    <row r="495" spans="1:12" x14ac:dyDescent="0.2">
      <c r="A495" s="129"/>
      <c r="B495" s="131" t="s">
        <v>13</v>
      </c>
      <c r="C495" s="51" t="str">
        <f>C491</f>
        <v xml:space="preserve">5 MG      </v>
      </c>
      <c r="D495" s="51" t="str">
        <f>D491</f>
        <v xml:space="preserve">TABLET    </v>
      </c>
      <c r="E495" s="52">
        <f>(E483*(F483/F495))+(E487*(F487/F495))+(E491*(F491/F495))</f>
        <v>1</v>
      </c>
      <c r="F495" s="53">
        <f>F483+F487+F491</f>
        <v>1575.0001999999999</v>
      </c>
      <c r="G495" s="53">
        <f>G483+G487+G491</f>
        <v>818.00019999999995</v>
      </c>
      <c r="H495" s="54">
        <f>G495/G497</f>
        <v>0.23022801320900532</v>
      </c>
      <c r="I495" s="55">
        <f>F495/G495</f>
        <v>1.9254276465947076</v>
      </c>
      <c r="J495" s="52">
        <f>E495*I495</f>
        <v>1.9254276465947076</v>
      </c>
      <c r="K495" s="56">
        <f>G495*J495</f>
        <v>1575.0001999999999</v>
      </c>
      <c r="L495" s="133">
        <f>K497/G497</f>
        <v>2.0799323602646473</v>
      </c>
    </row>
    <row r="496" spans="1:12" x14ac:dyDescent="0.2">
      <c r="A496" s="129"/>
      <c r="B496" s="131"/>
      <c r="C496" s="51" t="str">
        <f>C492</f>
        <v xml:space="preserve">10 MG     </v>
      </c>
      <c r="D496" s="51" t="str">
        <f>D492</f>
        <v xml:space="preserve">TABLET    </v>
      </c>
      <c r="E496" s="52">
        <f>(E484*(F484/F496))+(E488*(F488/F496))+(E492*(F492/F496))</f>
        <v>1</v>
      </c>
      <c r="F496" s="53">
        <f>F484+F488+F492</f>
        <v>5815.0001000000002</v>
      </c>
      <c r="G496" s="53">
        <f>G484+G488+G492</f>
        <v>2735.0001000000002</v>
      </c>
      <c r="H496" s="54">
        <f>G496/G497</f>
        <v>0.76977198679099468</v>
      </c>
      <c r="I496" s="55">
        <f>F496/G496</f>
        <v>2.1261425548028314</v>
      </c>
      <c r="J496" s="52">
        <f>E496*I496</f>
        <v>2.1261425548028314</v>
      </c>
      <c r="K496" s="56">
        <f>G496*J496</f>
        <v>5815.0001000000002</v>
      </c>
      <c r="L496" s="133"/>
    </row>
    <row r="497" spans="1:12" ht="13.5" thickBot="1" x14ac:dyDescent="0.25">
      <c r="A497" s="124"/>
      <c r="B497" s="134"/>
      <c r="C497" s="70"/>
      <c r="D497" s="70"/>
      <c r="E497" s="71"/>
      <c r="F497" s="72">
        <f>SUM(F495:F496)</f>
        <v>7390.0002999999997</v>
      </c>
      <c r="G497" s="72">
        <f>SUM(G495:G496)</f>
        <v>3553.0003000000002</v>
      </c>
      <c r="H497" s="73">
        <f>SUM(H495:H496)</f>
        <v>1</v>
      </c>
      <c r="I497" s="74" t="s">
        <v>89</v>
      </c>
      <c r="J497" s="75"/>
      <c r="K497" s="76">
        <f>SUM(K495:K496)</f>
        <v>7390.0002999999997</v>
      </c>
      <c r="L497" s="135"/>
    </row>
  </sheetData>
  <mergeCells count="199">
    <mergeCell ref="A4:L5"/>
    <mergeCell ref="A7:A41"/>
    <mergeCell ref="B7:B14"/>
    <mergeCell ref="L7:L14"/>
    <mergeCell ref="B16:B23"/>
    <mergeCell ref="L16:L23"/>
    <mergeCell ref="B25:B32"/>
    <mergeCell ref="L25:L32"/>
    <mergeCell ref="B34:B41"/>
    <mergeCell ref="L34:L41"/>
    <mergeCell ref="A43:A73"/>
    <mergeCell ref="B43:B49"/>
    <mergeCell ref="L43:L49"/>
    <mergeCell ref="B51:B57"/>
    <mergeCell ref="L51:L57"/>
    <mergeCell ref="B59:B65"/>
    <mergeCell ref="L59:L65"/>
    <mergeCell ref="B67:B73"/>
    <mergeCell ref="L67:L73"/>
    <mergeCell ref="A75:A93"/>
    <mergeCell ref="B75:B78"/>
    <mergeCell ref="L75:L78"/>
    <mergeCell ref="B80:B83"/>
    <mergeCell ref="L80:L83"/>
    <mergeCell ref="B85:B88"/>
    <mergeCell ref="L85:L88"/>
    <mergeCell ref="B90:B93"/>
    <mergeCell ref="L90:L93"/>
    <mergeCell ref="A95:A117"/>
    <mergeCell ref="B95:B99"/>
    <mergeCell ref="L95:L99"/>
    <mergeCell ref="B101:B105"/>
    <mergeCell ref="L101:L105"/>
    <mergeCell ref="B107:B111"/>
    <mergeCell ref="L107:L111"/>
    <mergeCell ref="B113:B117"/>
    <mergeCell ref="L113:L117"/>
    <mergeCell ref="A119:A149"/>
    <mergeCell ref="B119:B125"/>
    <mergeCell ref="L119:L125"/>
    <mergeCell ref="B127:B133"/>
    <mergeCell ref="L127:L133"/>
    <mergeCell ref="B135:B141"/>
    <mergeCell ref="L135:L141"/>
    <mergeCell ref="B143:B149"/>
    <mergeCell ref="L143:L149"/>
    <mergeCell ref="A151:A173"/>
    <mergeCell ref="B151:B155"/>
    <mergeCell ref="L151:L155"/>
    <mergeCell ref="B157:B161"/>
    <mergeCell ref="L157:L161"/>
    <mergeCell ref="B163:B167"/>
    <mergeCell ref="L163:L167"/>
    <mergeCell ref="B169:B173"/>
    <mergeCell ref="L169:L173"/>
    <mergeCell ref="A175:A189"/>
    <mergeCell ref="B175:B177"/>
    <mergeCell ref="L175:L177"/>
    <mergeCell ref="B179:B181"/>
    <mergeCell ref="L179:L181"/>
    <mergeCell ref="B183:B185"/>
    <mergeCell ref="L183:L185"/>
    <mergeCell ref="B187:B189"/>
    <mergeCell ref="L187:L189"/>
    <mergeCell ref="A191:A201"/>
    <mergeCell ref="B191:B192"/>
    <mergeCell ref="L191:L192"/>
    <mergeCell ref="B194:B195"/>
    <mergeCell ref="L194:L195"/>
    <mergeCell ref="B197:B198"/>
    <mergeCell ref="L197:L198"/>
    <mergeCell ref="B200:B201"/>
    <mergeCell ref="L200:L201"/>
    <mergeCell ref="A203:A217"/>
    <mergeCell ref="B203:B205"/>
    <mergeCell ref="L203:L205"/>
    <mergeCell ref="B207:B209"/>
    <mergeCell ref="L207:L209"/>
    <mergeCell ref="B211:B213"/>
    <mergeCell ref="L211:L213"/>
    <mergeCell ref="B215:B217"/>
    <mergeCell ref="L215:L217"/>
    <mergeCell ref="A219:A237"/>
    <mergeCell ref="B219:B222"/>
    <mergeCell ref="L219:L222"/>
    <mergeCell ref="B224:B227"/>
    <mergeCell ref="L224:L227"/>
    <mergeCell ref="B229:B232"/>
    <mergeCell ref="L229:L232"/>
    <mergeCell ref="B234:B237"/>
    <mergeCell ref="L234:L237"/>
    <mergeCell ref="A239:A249"/>
    <mergeCell ref="B239:B240"/>
    <mergeCell ref="L239:L240"/>
    <mergeCell ref="B242:B243"/>
    <mergeCell ref="L242:L243"/>
    <mergeCell ref="B245:B246"/>
    <mergeCell ref="L245:L246"/>
    <mergeCell ref="B248:B249"/>
    <mergeCell ref="L248:L249"/>
    <mergeCell ref="A251:A261"/>
    <mergeCell ref="B251:B252"/>
    <mergeCell ref="L251:L252"/>
    <mergeCell ref="B254:B255"/>
    <mergeCell ref="L254:L255"/>
    <mergeCell ref="B257:B258"/>
    <mergeCell ref="L257:L258"/>
    <mergeCell ref="B260:B261"/>
    <mergeCell ref="L260:L261"/>
    <mergeCell ref="A263:A281"/>
    <mergeCell ref="B263:B266"/>
    <mergeCell ref="L263:L266"/>
    <mergeCell ref="B268:B271"/>
    <mergeCell ref="L268:L271"/>
    <mergeCell ref="B273:B276"/>
    <mergeCell ref="L273:L276"/>
    <mergeCell ref="B278:B281"/>
    <mergeCell ref="L278:L281"/>
    <mergeCell ref="A283:A317"/>
    <mergeCell ref="B283:B290"/>
    <mergeCell ref="L283:L290"/>
    <mergeCell ref="B292:B299"/>
    <mergeCell ref="L292:L299"/>
    <mergeCell ref="B301:B308"/>
    <mergeCell ref="L301:L308"/>
    <mergeCell ref="B310:B317"/>
    <mergeCell ref="L310:L317"/>
    <mergeCell ref="A319:A337"/>
    <mergeCell ref="B319:B322"/>
    <mergeCell ref="L319:L322"/>
    <mergeCell ref="B324:B327"/>
    <mergeCell ref="L324:L327"/>
    <mergeCell ref="B329:B332"/>
    <mergeCell ref="L329:L332"/>
    <mergeCell ref="B334:B337"/>
    <mergeCell ref="L334:L337"/>
    <mergeCell ref="A339:A349"/>
    <mergeCell ref="B339:B340"/>
    <mergeCell ref="L339:L340"/>
    <mergeCell ref="B342:B343"/>
    <mergeCell ref="L342:L343"/>
    <mergeCell ref="B345:B346"/>
    <mergeCell ref="L345:L346"/>
    <mergeCell ref="B348:B349"/>
    <mergeCell ref="L348:L349"/>
    <mergeCell ref="A351:A369"/>
    <mergeCell ref="B351:B354"/>
    <mergeCell ref="L351:L354"/>
    <mergeCell ref="B356:B359"/>
    <mergeCell ref="L356:L359"/>
    <mergeCell ref="B361:B364"/>
    <mergeCell ref="L361:L364"/>
    <mergeCell ref="B366:B369"/>
    <mergeCell ref="L366:L369"/>
    <mergeCell ref="A371:A409"/>
    <mergeCell ref="B371:B379"/>
    <mergeCell ref="L371:L379"/>
    <mergeCell ref="B381:B389"/>
    <mergeCell ref="L381:L389"/>
    <mergeCell ref="B391:B399"/>
    <mergeCell ref="L391:L399"/>
    <mergeCell ref="B401:B409"/>
    <mergeCell ref="L401:L409"/>
    <mergeCell ref="A411:A445"/>
    <mergeCell ref="B411:B418"/>
    <mergeCell ref="L411:L418"/>
    <mergeCell ref="B420:B427"/>
    <mergeCell ref="L420:L427"/>
    <mergeCell ref="B429:B436"/>
    <mergeCell ref="L429:L436"/>
    <mergeCell ref="B438:B445"/>
    <mergeCell ref="L438:L445"/>
    <mergeCell ref="A447:A457"/>
    <mergeCell ref="B447:B448"/>
    <mergeCell ref="L447:L448"/>
    <mergeCell ref="B450:B451"/>
    <mergeCell ref="L450:L451"/>
    <mergeCell ref="B453:B454"/>
    <mergeCell ref="L453:L454"/>
    <mergeCell ref="B456:B457"/>
    <mergeCell ref="L456:L457"/>
    <mergeCell ref="A459:A481"/>
    <mergeCell ref="B459:B463"/>
    <mergeCell ref="L459:L463"/>
    <mergeCell ref="B465:B469"/>
    <mergeCell ref="L465:L469"/>
    <mergeCell ref="B471:B475"/>
    <mergeCell ref="L471:L475"/>
    <mergeCell ref="B477:B481"/>
    <mergeCell ref="L477:L481"/>
    <mergeCell ref="A483:A497"/>
    <mergeCell ref="B483:B485"/>
    <mergeCell ref="L483:L485"/>
    <mergeCell ref="B487:B489"/>
    <mergeCell ref="L487:L489"/>
    <mergeCell ref="B491:B493"/>
    <mergeCell ref="L491:L493"/>
    <mergeCell ref="B495:B497"/>
    <mergeCell ref="L495:L497"/>
  </mergeCells>
  <pageMargins left="0.44431372549019615" right="0.44431372549019615" top="0.44431372549019615" bottom="0.44431372549019615" header="0.50980392156862753" footer="0.5098039215686275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450"/>
  <sheetViews>
    <sheetView showGridLines="0" workbookViewId="0">
      <pane ySplit="5" topLeftCell="A6" activePane="bottomLeft" state="frozen"/>
      <selection pane="bottomLeft"/>
    </sheetView>
  </sheetViews>
  <sheetFormatPr defaultRowHeight="12.75" x14ac:dyDescent="0.2"/>
  <cols>
    <col min="1" max="1" width="41.7109375" style="2" bestFit="1" customWidth="1"/>
    <col min="2" max="2" width="10.42578125" style="2" bestFit="1" customWidth="1"/>
    <col min="3" max="3" width="13.5703125" style="2" bestFit="1" customWidth="1"/>
    <col min="4" max="4" width="11.28515625" style="2" bestFit="1" customWidth="1"/>
    <col min="5" max="5" width="13.140625" style="2" bestFit="1" customWidth="1"/>
    <col min="6" max="17" width="14.28515625" style="2" customWidth="1"/>
    <col min="18" max="18" width="13.85546875" style="2" bestFit="1" customWidth="1"/>
    <col min="19" max="16384" width="9.140625" style="2"/>
  </cols>
  <sheetData>
    <row r="1" spans="1:18" ht="14.25" x14ac:dyDescent="0.2">
      <c r="A1" s="1" t="s">
        <v>128</v>
      </c>
    </row>
    <row r="2" spans="1:18" x14ac:dyDescent="0.2">
      <c r="A2" s="3" t="s">
        <v>73</v>
      </c>
    </row>
    <row r="3" spans="1:18" x14ac:dyDescent="0.2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</row>
    <row r="4" spans="1:18" x14ac:dyDescent="0.2">
      <c r="A4" s="22"/>
      <c r="B4" s="22"/>
      <c r="C4" s="22"/>
      <c r="D4" s="22"/>
      <c r="E4" s="22"/>
      <c r="F4" s="141" t="s">
        <v>9</v>
      </c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3"/>
    </row>
    <row r="5" spans="1:18" ht="30" customHeight="1" x14ac:dyDescent="0.2">
      <c r="A5" s="27" t="s">
        <v>2</v>
      </c>
      <c r="B5" s="27" t="s">
        <v>24</v>
      </c>
      <c r="C5" s="27" t="s">
        <v>25</v>
      </c>
      <c r="D5" s="27" t="s">
        <v>4</v>
      </c>
      <c r="E5" s="27" t="s">
        <v>5</v>
      </c>
      <c r="F5" s="28" t="s">
        <v>26</v>
      </c>
      <c r="G5" s="28" t="s">
        <v>27</v>
      </c>
      <c r="H5" s="28" t="s">
        <v>28</v>
      </c>
      <c r="I5" s="28" t="s">
        <v>29</v>
      </c>
      <c r="J5" s="28" t="s">
        <v>30</v>
      </c>
      <c r="K5" s="28" t="s">
        <v>31</v>
      </c>
      <c r="L5" s="28" t="s">
        <v>32</v>
      </c>
      <c r="M5" s="28" t="s">
        <v>33</v>
      </c>
      <c r="N5" s="28" t="s">
        <v>34</v>
      </c>
      <c r="O5" s="28" t="s">
        <v>35</v>
      </c>
      <c r="P5" s="28" t="s">
        <v>36</v>
      </c>
      <c r="Q5" s="28" t="s">
        <v>37</v>
      </c>
      <c r="R5" s="28" t="s">
        <v>8</v>
      </c>
    </row>
    <row r="6" spans="1:18" x14ac:dyDescent="0.2">
      <c r="A6" s="29" t="s">
        <v>118</v>
      </c>
      <c r="B6" s="30">
        <v>1</v>
      </c>
      <c r="C6" s="31">
        <v>100</v>
      </c>
      <c r="D6" s="29" t="s">
        <v>16</v>
      </c>
      <c r="E6" s="29" t="s">
        <v>17</v>
      </c>
      <c r="F6" s="32">
        <v>0</v>
      </c>
      <c r="G6" s="32">
        <v>0</v>
      </c>
      <c r="H6" s="32">
        <v>0</v>
      </c>
      <c r="I6" s="32">
        <v>0</v>
      </c>
      <c r="J6" s="32">
        <v>0</v>
      </c>
      <c r="K6" s="32">
        <v>0</v>
      </c>
      <c r="L6" s="32">
        <v>0</v>
      </c>
      <c r="M6" s="32">
        <v>0</v>
      </c>
      <c r="N6" s="32">
        <v>75</v>
      </c>
      <c r="O6" s="32">
        <v>3066</v>
      </c>
      <c r="P6" s="32">
        <v>534</v>
      </c>
      <c r="Q6" s="32">
        <v>720</v>
      </c>
      <c r="R6" s="33">
        <f>SUM(F6:Q6)</f>
        <v>4395</v>
      </c>
    </row>
    <row r="7" spans="1:18" x14ac:dyDescent="0.2">
      <c r="A7" s="29" t="s">
        <v>118</v>
      </c>
      <c r="B7" s="30">
        <v>1</v>
      </c>
      <c r="C7" s="31">
        <v>100</v>
      </c>
      <c r="D7" s="29" t="s">
        <v>18</v>
      </c>
      <c r="E7" s="29" t="s">
        <v>17</v>
      </c>
      <c r="F7" s="32">
        <v>10909</v>
      </c>
      <c r="G7" s="32">
        <v>13952</v>
      </c>
      <c r="H7" s="32">
        <v>13626</v>
      </c>
      <c r="I7" s="32">
        <v>14110</v>
      </c>
      <c r="J7" s="32">
        <v>13408</v>
      </c>
      <c r="K7" s="32">
        <v>15899</v>
      </c>
      <c r="L7" s="32">
        <v>14918</v>
      </c>
      <c r="M7" s="32">
        <v>13399</v>
      </c>
      <c r="N7" s="32">
        <v>19264</v>
      </c>
      <c r="O7" s="32">
        <v>16848</v>
      </c>
      <c r="P7" s="32">
        <v>15820</v>
      </c>
      <c r="Q7" s="32">
        <v>15660</v>
      </c>
      <c r="R7" s="33">
        <f t="shared" ref="R7:R70" si="0">SUM(F7:Q7)</f>
        <v>177813</v>
      </c>
    </row>
    <row r="8" spans="1:18" x14ac:dyDescent="0.2">
      <c r="A8" s="29" t="s">
        <v>118</v>
      </c>
      <c r="B8" s="30">
        <v>1</v>
      </c>
      <c r="C8" s="31">
        <v>100</v>
      </c>
      <c r="D8" s="29" t="s">
        <v>20</v>
      </c>
      <c r="E8" s="29" t="s">
        <v>17</v>
      </c>
      <c r="F8" s="32">
        <v>17589</v>
      </c>
      <c r="G8" s="32">
        <v>21672</v>
      </c>
      <c r="H8" s="32">
        <v>20451</v>
      </c>
      <c r="I8" s="32">
        <v>24961</v>
      </c>
      <c r="J8" s="32">
        <v>18931</v>
      </c>
      <c r="K8" s="32">
        <v>23169</v>
      </c>
      <c r="L8" s="32">
        <v>23170</v>
      </c>
      <c r="M8" s="32">
        <v>22996</v>
      </c>
      <c r="N8" s="32">
        <v>24962</v>
      </c>
      <c r="O8" s="32">
        <v>26175</v>
      </c>
      <c r="P8" s="32">
        <v>26435</v>
      </c>
      <c r="Q8" s="32">
        <v>23337</v>
      </c>
      <c r="R8" s="33">
        <f t="shared" si="0"/>
        <v>273848</v>
      </c>
    </row>
    <row r="9" spans="1:18" x14ac:dyDescent="0.2">
      <c r="A9" s="29" t="s">
        <v>118</v>
      </c>
      <c r="B9" s="30">
        <v>1</v>
      </c>
      <c r="C9" s="31">
        <v>100</v>
      </c>
      <c r="D9" s="29" t="s">
        <v>22</v>
      </c>
      <c r="E9" s="29" t="s">
        <v>17</v>
      </c>
      <c r="F9" s="32">
        <v>15669</v>
      </c>
      <c r="G9" s="32">
        <v>16627</v>
      </c>
      <c r="H9" s="32">
        <v>19152</v>
      </c>
      <c r="I9" s="32">
        <v>20674</v>
      </c>
      <c r="J9" s="32">
        <v>16924</v>
      </c>
      <c r="K9" s="32">
        <v>19948</v>
      </c>
      <c r="L9" s="32">
        <v>18710</v>
      </c>
      <c r="M9" s="32">
        <v>18362</v>
      </c>
      <c r="N9" s="32">
        <v>21265</v>
      </c>
      <c r="O9" s="32">
        <v>21046</v>
      </c>
      <c r="P9" s="32">
        <v>20388</v>
      </c>
      <c r="Q9" s="32">
        <v>20719</v>
      </c>
      <c r="R9" s="33">
        <f t="shared" si="0"/>
        <v>229484</v>
      </c>
    </row>
    <row r="10" spans="1:18" x14ac:dyDescent="0.2">
      <c r="A10" s="29" t="s">
        <v>118</v>
      </c>
      <c r="B10" s="30">
        <v>1</v>
      </c>
      <c r="C10" s="31">
        <v>100</v>
      </c>
      <c r="D10" s="29" t="s">
        <v>99</v>
      </c>
      <c r="E10" s="29" t="s">
        <v>17</v>
      </c>
      <c r="F10" s="32">
        <v>15787</v>
      </c>
      <c r="G10" s="32">
        <v>17270</v>
      </c>
      <c r="H10" s="32">
        <v>16083</v>
      </c>
      <c r="I10" s="32">
        <v>15271</v>
      </c>
      <c r="J10" s="32">
        <v>18664</v>
      </c>
      <c r="K10" s="32">
        <v>19303</v>
      </c>
      <c r="L10" s="32">
        <v>16865</v>
      </c>
      <c r="M10" s="32">
        <v>15963</v>
      </c>
      <c r="N10" s="32">
        <v>19883</v>
      </c>
      <c r="O10" s="32">
        <v>17902</v>
      </c>
      <c r="P10" s="32">
        <v>19092</v>
      </c>
      <c r="Q10" s="32">
        <v>19226</v>
      </c>
      <c r="R10" s="33">
        <f t="shared" si="0"/>
        <v>211309</v>
      </c>
    </row>
    <row r="11" spans="1:18" x14ac:dyDescent="0.2">
      <c r="A11" s="29" t="s">
        <v>118</v>
      </c>
      <c r="B11" s="30">
        <v>1</v>
      </c>
      <c r="C11" s="31">
        <v>100</v>
      </c>
      <c r="D11" s="29" t="s">
        <v>100</v>
      </c>
      <c r="E11" s="29" t="s">
        <v>17</v>
      </c>
      <c r="F11" s="32">
        <v>8788</v>
      </c>
      <c r="G11" s="32">
        <v>8434</v>
      </c>
      <c r="H11" s="32">
        <v>9025</v>
      </c>
      <c r="I11" s="32">
        <v>9520</v>
      </c>
      <c r="J11" s="32">
        <v>8513</v>
      </c>
      <c r="K11" s="32">
        <v>8902</v>
      </c>
      <c r="L11" s="32">
        <v>11011</v>
      </c>
      <c r="M11" s="32">
        <v>9168</v>
      </c>
      <c r="N11" s="32">
        <v>10696</v>
      </c>
      <c r="O11" s="32">
        <v>10035</v>
      </c>
      <c r="P11" s="32">
        <v>12862</v>
      </c>
      <c r="Q11" s="32">
        <v>18703</v>
      </c>
      <c r="R11" s="33">
        <f t="shared" si="0"/>
        <v>125657</v>
      </c>
    </row>
    <row r="12" spans="1:18" x14ac:dyDescent="0.2">
      <c r="A12" s="29" t="s">
        <v>118</v>
      </c>
      <c r="B12" s="30">
        <v>1</v>
      </c>
      <c r="C12" s="31">
        <v>30</v>
      </c>
      <c r="D12" s="29" t="s">
        <v>119</v>
      </c>
      <c r="E12" s="29" t="s">
        <v>17</v>
      </c>
      <c r="F12" s="32">
        <v>30</v>
      </c>
      <c r="G12" s="32">
        <v>30</v>
      </c>
      <c r="H12" s="32">
        <v>30</v>
      </c>
      <c r="I12" s="32">
        <v>30</v>
      </c>
      <c r="J12" s="32">
        <v>30</v>
      </c>
      <c r="K12" s="32">
        <v>30</v>
      </c>
      <c r="L12" s="32">
        <v>30</v>
      </c>
      <c r="M12" s="32">
        <v>30</v>
      </c>
      <c r="N12" s="32">
        <v>30</v>
      </c>
      <c r="O12" s="32">
        <v>0</v>
      </c>
      <c r="P12" s="32">
        <v>30</v>
      </c>
      <c r="Q12" s="32">
        <v>0</v>
      </c>
      <c r="R12" s="33">
        <f t="shared" si="0"/>
        <v>300</v>
      </c>
    </row>
    <row r="13" spans="1:18" x14ac:dyDescent="0.2">
      <c r="A13" s="29" t="s">
        <v>118</v>
      </c>
      <c r="B13" s="30">
        <v>1</v>
      </c>
      <c r="C13" s="31">
        <v>100</v>
      </c>
      <c r="D13" s="29" t="s">
        <v>119</v>
      </c>
      <c r="E13" s="29" t="s">
        <v>17</v>
      </c>
      <c r="F13" s="32">
        <v>11364</v>
      </c>
      <c r="G13" s="32">
        <v>10528</v>
      </c>
      <c r="H13" s="32">
        <v>11444</v>
      </c>
      <c r="I13" s="32">
        <v>12104</v>
      </c>
      <c r="J13" s="32">
        <v>10901</v>
      </c>
      <c r="K13" s="32">
        <v>11628</v>
      </c>
      <c r="L13" s="32">
        <v>14282</v>
      </c>
      <c r="M13" s="32">
        <v>12640</v>
      </c>
      <c r="N13" s="32">
        <v>11941</v>
      </c>
      <c r="O13" s="32">
        <v>13522</v>
      </c>
      <c r="P13" s="32">
        <v>14113</v>
      </c>
      <c r="Q13" s="32">
        <v>13022</v>
      </c>
      <c r="R13" s="33">
        <f t="shared" si="0"/>
        <v>147489</v>
      </c>
    </row>
    <row r="14" spans="1:18" x14ac:dyDescent="0.2">
      <c r="A14" s="29" t="s">
        <v>113</v>
      </c>
      <c r="B14" s="30">
        <v>1</v>
      </c>
      <c r="C14" s="31">
        <v>50</v>
      </c>
      <c r="D14" s="29" t="s">
        <v>114</v>
      </c>
      <c r="E14" s="29" t="s">
        <v>115</v>
      </c>
      <c r="F14" s="32">
        <v>0</v>
      </c>
      <c r="G14" s="32">
        <v>30</v>
      </c>
      <c r="H14" s="32">
        <v>240</v>
      </c>
      <c r="I14" s="32">
        <v>0</v>
      </c>
      <c r="J14" s="32">
        <v>116</v>
      </c>
      <c r="K14" s="32">
        <v>0</v>
      </c>
      <c r="L14" s="32">
        <v>60</v>
      </c>
      <c r="M14" s="32">
        <v>150</v>
      </c>
      <c r="N14" s="32">
        <v>0</v>
      </c>
      <c r="O14" s="32">
        <v>495</v>
      </c>
      <c r="P14" s="32">
        <v>180</v>
      </c>
      <c r="Q14" s="32">
        <v>0</v>
      </c>
      <c r="R14" s="33">
        <f t="shared" si="0"/>
        <v>1271</v>
      </c>
    </row>
    <row r="15" spans="1:18" x14ac:dyDescent="0.2">
      <c r="A15" s="29" t="s">
        <v>113</v>
      </c>
      <c r="B15" s="30">
        <v>1</v>
      </c>
      <c r="C15" s="31">
        <v>100</v>
      </c>
      <c r="D15" s="29" t="s">
        <v>16</v>
      </c>
      <c r="E15" s="29" t="s">
        <v>115</v>
      </c>
      <c r="F15" s="32">
        <v>815</v>
      </c>
      <c r="G15" s="32">
        <v>669</v>
      </c>
      <c r="H15" s="32">
        <v>1007</v>
      </c>
      <c r="I15" s="32">
        <v>1181</v>
      </c>
      <c r="J15" s="32">
        <v>700</v>
      </c>
      <c r="K15" s="32">
        <v>724</v>
      </c>
      <c r="L15" s="32">
        <v>679</v>
      </c>
      <c r="M15" s="32">
        <v>957</v>
      </c>
      <c r="N15" s="32">
        <v>723</v>
      </c>
      <c r="O15" s="32">
        <v>1138</v>
      </c>
      <c r="P15" s="32">
        <v>687</v>
      </c>
      <c r="Q15" s="32">
        <v>0</v>
      </c>
      <c r="R15" s="33">
        <f t="shared" si="0"/>
        <v>9280</v>
      </c>
    </row>
    <row r="16" spans="1:18" x14ac:dyDescent="0.2">
      <c r="A16" s="29" t="s">
        <v>113</v>
      </c>
      <c r="B16" s="30">
        <v>1</v>
      </c>
      <c r="C16" s="31">
        <v>50</v>
      </c>
      <c r="D16" s="29" t="s">
        <v>129</v>
      </c>
      <c r="E16" s="29" t="s">
        <v>115</v>
      </c>
      <c r="F16" s="32">
        <v>0</v>
      </c>
      <c r="G16" s="32">
        <v>150</v>
      </c>
      <c r="H16" s="32">
        <v>90</v>
      </c>
      <c r="I16" s="32">
        <v>60</v>
      </c>
      <c r="J16" s="32">
        <v>60</v>
      </c>
      <c r="K16" s="32">
        <v>90</v>
      </c>
      <c r="L16" s="32">
        <v>90</v>
      </c>
      <c r="M16" s="32">
        <v>60</v>
      </c>
      <c r="N16" s="32">
        <v>270</v>
      </c>
      <c r="O16" s="32">
        <v>90</v>
      </c>
      <c r="P16" s="32">
        <v>0</v>
      </c>
      <c r="Q16" s="32">
        <v>0</v>
      </c>
      <c r="R16" s="33">
        <f t="shared" si="0"/>
        <v>960</v>
      </c>
    </row>
    <row r="17" spans="1:18" x14ac:dyDescent="0.2">
      <c r="A17" s="29" t="s">
        <v>113</v>
      </c>
      <c r="B17" s="30">
        <v>1</v>
      </c>
      <c r="C17" s="31">
        <v>100</v>
      </c>
      <c r="D17" s="29" t="s">
        <v>88</v>
      </c>
      <c r="E17" s="29" t="s">
        <v>115</v>
      </c>
      <c r="F17" s="32">
        <v>1168</v>
      </c>
      <c r="G17" s="32">
        <v>960</v>
      </c>
      <c r="H17" s="32">
        <v>970</v>
      </c>
      <c r="I17" s="32">
        <v>1366</v>
      </c>
      <c r="J17" s="32">
        <v>850</v>
      </c>
      <c r="K17" s="32">
        <v>510</v>
      </c>
      <c r="L17" s="32">
        <v>550</v>
      </c>
      <c r="M17" s="32">
        <v>1430</v>
      </c>
      <c r="N17" s="32">
        <v>210</v>
      </c>
      <c r="O17" s="32">
        <v>1060</v>
      </c>
      <c r="P17" s="32">
        <v>500</v>
      </c>
      <c r="Q17" s="32">
        <v>0</v>
      </c>
      <c r="R17" s="33">
        <f t="shared" si="0"/>
        <v>9574</v>
      </c>
    </row>
    <row r="18" spans="1:18" x14ac:dyDescent="0.2">
      <c r="A18" s="29" t="s">
        <v>83</v>
      </c>
      <c r="B18" s="30">
        <v>1</v>
      </c>
      <c r="C18" s="31">
        <v>100</v>
      </c>
      <c r="D18" s="29" t="s">
        <v>84</v>
      </c>
      <c r="E18" s="29" t="s">
        <v>85</v>
      </c>
      <c r="F18" s="32">
        <v>58577</v>
      </c>
      <c r="G18" s="32">
        <v>70669</v>
      </c>
      <c r="H18" s="32">
        <v>77447</v>
      </c>
      <c r="I18" s="32">
        <v>83585</v>
      </c>
      <c r="J18" s="32">
        <v>66776</v>
      </c>
      <c r="K18" s="32">
        <v>78186</v>
      </c>
      <c r="L18" s="32">
        <v>77801</v>
      </c>
      <c r="M18" s="32">
        <v>71716</v>
      </c>
      <c r="N18" s="32">
        <v>85586</v>
      </c>
      <c r="O18" s="32">
        <v>77429</v>
      </c>
      <c r="P18" s="32">
        <v>72320</v>
      </c>
      <c r="Q18" s="32">
        <v>75755</v>
      </c>
      <c r="R18" s="33">
        <f t="shared" si="0"/>
        <v>895847</v>
      </c>
    </row>
    <row r="19" spans="1:18" x14ac:dyDescent="0.2">
      <c r="A19" s="29" t="s">
        <v>83</v>
      </c>
      <c r="B19" s="30">
        <v>1</v>
      </c>
      <c r="C19" s="31">
        <v>100</v>
      </c>
      <c r="D19" s="29" t="s">
        <v>86</v>
      </c>
      <c r="E19" s="29" t="s">
        <v>85</v>
      </c>
      <c r="F19" s="32">
        <v>390</v>
      </c>
      <c r="G19" s="32">
        <v>810</v>
      </c>
      <c r="H19" s="32">
        <v>0</v>
      </c>
      <c r="I19" s="32">
        <v>665</v>
      </c>
      <c r="J19" s="32">
        <v>754</v>
      </c>
      <c r="K19" s="32">
        <v>670</v>
      </c>
      <c r="L19" s="32">
        <v>1030</v>
      </c>
      <c r="M19" s="32">
        <v>720</v>
      </c>
      <c r="N19" s="32">
        <v>820</v>
      </c>
      <c r="O19" s="32">
        <v>570</v>
      </c>
      <c r="P19" s="32">
        <v>385</v>
      </c>
      <c r="Q19" s="32">
        <v>1530</v>
      </c>
      <c r="R19" s="33">
        <f t="shared" si="0"/>
        <v>8344</v>
      </c>
    </row>
    <row r="20" spans="1:18" x14ac:dyDescent="0.2">
      <c r="A20" s="29" t="s">
        <v>83</v>
      </c>
      <c r="B20" s="30">
        <v>1</v>
      </c>
      <c r="C20" s="31">
        <v>30</v>
      </c>
      <c r="D20" s="29" t="s">
        <v>16</v>
      </c>
      <c r="E20" s="29" t="s">
        <v>85</v>
      </c>
      <c r="F20" s="32">
        <v>270</v>
      </c>
      <c r="G20" s="32">
        <v>420</v>
      </c>
      <c r="H20" s="32">
        <v>810</v>
      </c>
      <c r="I20" s="32">
        <v>255</v>
      </c>
      <c r="J20" s="32">
        <v>540</v>
      </c>
      <c r="K20" s="32">
        <v>1050</v>
      </c>
      <c r="L20" s="32">
        <v>950</v>
      </c>
      <c r="M20" s="32">
        <v>675</v>
      </c>
      <c r="N20" s="32">
        <v>904</v>
      </c>
      <c r="O20" s="32">
        <v>980</v>
      </c>
      <c r="P20" s="32">
        <v>270</v>
      </c>
      <c r="Q20" s="32">
        <v>510</v>
      </c>
      <c r="R20" s="33">
        <f t="shared" si="0"/>
        <v>7634</v>
      </c>
    </row>
    <row r="21" spans="1:18" x14ac:dyDescent="0.2">
      <c r="A21" s="29" t="s">
        <v>83</v>
      </c>
      <c r="B21" s="30">
        <v>1</v>
      </c>
      <c r="C21" s="31">
        <v>100</v>
      </c>
      <c r="D21" s="29" t="s">
        <v>16</v>
      </c>
      <c r="E21" s="29" t="s">
        <v>85</v>
      </c>
      <c r="F21" s="32">
        <v>164936</v>
      </c>
      <c r="G21" s="32">
        <v>168623</v>
      </c>
      <c r="H21" s="32">
        <v>175105</v>
      </c>
      <c r="I21" s="32">
        <v>182574</v>
      </c>
      <c r="J21" s="32">
        <v>155058</v>
      </c>
      <c r="K21" s="32">
        <v>188939</v>
      </c>
      <c r="L21" s="32">
        <v>184550</v>
      </c>
      <c r="M21" s="32">
        <v>164653</v>
      </c>
      <c r="N21" s="32">
        <v>194856</v>
      </c>
      <c r="O21" s="32">
        <v>195292</v>
      </c>
      <c r="P21" s="32">
        <v>180773</v>
      </c>
      <c r="Q21" s="32">
        <v>207569</v>
      </c>
      <c r="R21" s="33">
        <f t="shared" si="0"/>
        <v>2162928</v>
      </c>
    </row>
    <row r="22" spans="1:18" x14ac:dyDescent="0.2">
      <c r="A22" s="29" t="s">
        <v>83</v>
      </c>
      <c r="B22" s="30">
        <v>1</v>
      </c>
      <c r="C22" s="31">
        <v>100</v>
      </c>
      <c r="D22" s="29" t="s">
        <v>87</v>
      </c>
      <c r="E22" s="29" t="s">
        <v>85</v>
      </c>
      <c r="F22" s="32">
        <v>120</v>
      </c>
      <c r="G22" s="32">
        <v>90</v>
      </c>
      <c r="H22" s="32">
        <v>90</v>
      </c>
      <c r="I22" s="32">
        <v>0</v>
      </c>
      <c r="J22" s="32">
        <v>120</v>
      </c>
      <c r="K22" s="32">
        <v>420</v>
      </c>
      <c r="L22" s="32">
        <v>0</v>
      </c>
      <c r="M22" s="32">
        <v>330</v>
      </c>
      <c r="N22" s="32">
        <v>180</v>
      </c>
      <c r="O22" s="32">
        <v>120</v>
      </c>
      <c r="P22" s="32">
        <v>90</v>
      </c>
      <c r="Q22" s="32">
        <v>81</v>
      </c>
      <c r="R22" s="33">
        <f t="shared" si="0"/>
        <v>1641</v>
      </c>
    </row>
    <row r="23" spans="1:18" x14ac:dyDescent="0.2">
      <c r="A23" s="29" t="s">
        <v>83</v>
      </c>
      <c r="B23" s="30">
        <v>1</v>
      </c>
      <c r="C23" s="31">
        <v>100</v>
      </c>
      <c r="D23" s="29" t="s">
        <v>88</v>
      </c>
      <c r="E23" s="29" t="s">
        <v>85</v>
      </c>
      <c r="F23" s="32">
        <v>3805</v>
      </c>
      <c r="G23" s="32">
        <v>4981</v>
      </c>
      <c r="H23" s="32">
        <v>5173</v>
      </c>
      <c r="I23" s="32">
        <v>4915</v>
      </c>
      <c r="J23" s="32">
        <v>4684</v>
      </c>
      <c r="K23" s="32">
        <v>5539</v>
      </c>
      <c r="L23" s="32">
        <v>7432</v>
      </c>
      <c r="M23" s="32">
        <v>5599</v>
      </c>
      <c r="N23" s="32">
        <v>7709</v>
      </c>
      <c r="O23" s="32">
        <v>6995</v>
      </c>
      <c r="P23" s="32">
        <v>5918</v>
      </c>
      <c r="Q23" s="32">
        <v>7386</v>
      </c>
      <c r="R23" s="33">
        <f t="shared" si="0"/>
        <v>70136</v>
      </c>
    </row>
    <row r="24" spans="1:18" x14ac:dyDescent="0.2">
      <c r="A24" s="29" t="s">
        <v>83</v>
      </c>
      <c r="B24" s="30">
        <v>1</v>
      </c>
      <c r="C24" s="31">
        <v>20</v>
      </c>
      <c r="D24" s="29" t="s">
        <v>18</v>
      </c>
      <c r="E24" s="29" t="s">
        <v>85</v>
      </c>
      <c r="F24" s="32">
        <v>1840</v>
      </c>
      <c r="G24" s="32">
        <v>1480</v>
      </c>
      <c r="H24" s="32">
        <v>980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3">
        <f t="shared" si="0"/>
        <v>4300</v>
      </c>
    </row>
    <row r="25" spans="1:18" x14ac:dyDescent="0.2">
      <c r="A25" s="29" t="s">
        <v>83</v>
      </c>
      <c r="B25" s="30">
        <v>1</v>
      </c>
      <c r="C25" s="31">
        <v>100</v>
      </c>
      <c r="D25" s="29" t="s">
        <v>18</v>
      </c>
      <c r="E25" s="29" t="s">
        <v>85</v>
      </c>
      <c r="F25" s="32">
        <v>121567</v>
      </c>
      <c r="G25" s="32">
        <v>126183</v>
      </c>
      <c r="H25" s="32">
        <v>126691</v>
      </c>
      <c r="I25" s="32">
        <v>127201</v>
      </c>
      <c r="J25" s="32">
        <v>112828</v>
      </c>
      <c r="K25" s="32">
        <v>126772</v>
      </c>
      <c r="L25" s="32">
        <v>135028</v>
      </c>
      <c r="M25" s="32">
        <v>116071</v>
      </c>
      <c r="N25" s="32">
        <v>143295</v>
      </c>
      <c r="O25" s="32">
        <v>139924</v>
      </c>
      <c r="P25" s="32">
        <v>127881</v>
      </c>
      <c r="Q25" s="32">
        <v>148202</v>
      </c>
      <c r="R25" s="33">
        <f t="shared" si="0"/>
        <v>1551643</v>
      </c>
    </row>
    <row r="26" spans="1:18" x14ac:dyDescent="0.2">
      <c r="A26" s="29" t="s">
        <v>83</v>
      </c>
      <c r="B26" s="30">
        <v>1</v>
      </c>
      <c r="C26" s="31">
        <v>100</v>
      </c>
      <c r="D26" s="29" t="s">
        <v>20</v>
      </c>
      <c r="E26" s="29" t="s">
        <v>85</v>
      </c>
      <c r="F26" s="32">
        <v>18810</v>
      </c>
      <c r="G26" s="32">
        <v>19244</v>
      </c>
      <c r="H26" s="32">
        <v>18867</v>
      </c>
      <c r="I26" s="32">
        <v>22817</v>
      </c>
      <c r="J26" s="32">
        <v>16421</v>
      </c>
      <c r="K26" s="32">
        <v>20176</v>
      </c>
      <c r="L26" s="32">
        <v>23064</v>
      </c>
      <c r="M26" s="32">
        <v>17510</v>
      </c>
      <c r="N26" s="32">
        <v>24940</v>
      </c>
      <c r="O26" s="32">
        <v>22541</v>
      </c>
      <c r="P26" s="32">
        <v>19933</v>
      </c>
      <c r="Q26" s="32">
        <v>24738</v>
      </c>
      <c r="R26" s="33">
        <f t="shared" si="0"/>
        <v>249061</v>
      </c>
    </row>
    <row r="27" spans="1:18" x14ac:dyDescent="0.2">
      <c r="A27" s="29" t="s">
        <v>92</v>
      </c>
      <c r="B27" s="30">
        <v>1</v>
      </c>
      <c r="C27" s="31">
        <v>60</v>
      </c>
      <c r="D27" s="29" t="s">
        <v>84</v>
      </c>
      <c r="E27" s="29" t="s">
        <v>85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30</v>
      </c>
      <c r="L27" s="32">
        <v>104</v>
      </c>
      <c r="M27" s="32">
        <v>240</v>
      </c>
      <c r="N27" s="32">
        <v>40</v>
      </c>
      <c r="O27" s="32">
        <v>150</v>
      </c>
      <c r="P27" s="32">
        <v>180</v>
      </c>
      <c r="Q27" s="32">
        <v>160</v>
      </c>
      <c r="R27" s="33">
        <f t="shared" si="0"/>
        <v>904</v>
      </c>
    </row>
    <row r="28" spans="1:18" x14ac:dyDescent="0.2">
      <c r="A28" s="29" t="s">
        <v>92</v>
      </c>
      <c r="B28" s="30">
        <v>1</v>
      </c>
      <c r="C28" s="31">
        <v>100</v>
      </c>
      <c r="D28" s="29" t="s">
        <v>84</v>
      </c>
      <c r="E28" s="29" t="s">
        <v>85</v>
      </c>
      <c r="F28" s="32">
        <v>63692</v>
      </c>
      <c r="G28" s="32">
        <v>84608</v>
      </c>
      <c r="H28" s="32">
        <v>80648</v>
      </c>
      <c r="I28" s="32">
        <v>87318</v>
      </c>
      <c r="J28" s="32">
        <v>68898</v>
      </c>
      <c r="K28" s="32">
        <v>86370</v>
      </c>
      <c r="L28" s="32">
        <v>88434</v>
      </c>
      <c r="M28" s="32">
        <v>71279</v>
      </c>
      <c r="N28" s="32">
        <v>91227</v>
      </c>
      <c r="O28" s="32">
        <v>82608</v>
      </c>
      <c r="P28" s="32">
        <v>77027</v>
      </c>
      <c r="Q28" s="32">
        <v>66071</v>
      </c>
      <c r="R28" s="33">
        <f t="shared" si="0"/>
        <v>948180</v>
      </c>
    </row>
    <row r="29" spans="1:18" x14ac:dyDescent="0.2">
      <c r="A29" s="29" t="s">
        <v>92</v>
      </c>
      <c r="B29" s="30">
        <v>1</v>
      </c>
      <c r="C29" s="31">
        <v>1000</v>
      </c>
      <c r="D29" s="29" t="s">
        <v>84</v>
      </c>
      <c r="E29" s="29" t="s">
        <v>85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3">
        <f t="shared" si="0"/>
        <v>0</v>
      </c>
    </row>
    <row r="30" spans="1:18" x14ac:dyDescent="0.2">
      <c r="A30" s="29" t="s">
        <v>92</v>
      </c>
      <c r="B30" s="30">
        <v>1</v>
      </c>
      <c r="C30" s="31">
        <v>30</v>
      </c>
      <c r="D30" s="29" t="s">
        <v>16</v>
      </c>
      <c r="E30" s="29" t="s">
        <v>85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3">
        <f t="shared" si="0"/>
        <v>0</v>
      </c>
    </row>
    <row r="31" spans="1:18" x14ac:dyDescent="0.2">
      <c r="A31" s="29" t="s">
        <v>92</v>
      </c>
      <c r="B31" s="30">
        <v>1</v>
      </c>
      <c r="C31" s="31">
        <v>100</v>
      </c>
      <c r="D31" s="29" t="s">
        <v>16</v>
      </c>
      <c r="E31" s="29" t="s">
        <v>85</v>
      </c>
      <c r="F31" s="32">
        <v>108608</v>
      </c>
      <c r="G31" s="32">
        <v>117530</v>
      </c>
      <c r="H31" s="32">
        <v>112365</v>
      </c>
      <c r="I31" s="32">
        <v>115472</v>
      </c>
      <c r="J31" s="32">
        <v>97132</v>
      </c>
      <c r="K31" s="32">
        <v>118732</v>
      </c>
      <c r="L31" s="32">
        <v>109655</v>
      </c>
      <c r="M31" s="32">
        <v>102185</v>
      </c>
      <c r="N31" s="32">
        <v>121890</v>
      </c>
      <c r="O31" s="32">
        <v>114420</v>
      </c>
      <c r="P31" s="32">
        <v>104876</v>
      </c>
      <c r="Q31" s="32">
        <v>107492</v>
      </c>
      <c r="R31" s="33">
        <f t="shared" si="0"/>
        <v>1330357</v>
      </c>
    </row>
    <row r="32" spans="1:18" x14ac:dyDescent="0.2">
      <c r="A32" s="29" t="s">
        <v>92</v>
      </c>
      <c r="B32" s="30">
        <v>1</v>
      </c>
      <c r="C32" s="31">
        <v>1000</v>
      </c>
      <c r="D32" s="29" t="s">
        <v>16</v>
      </c>
      <c r="E32" s="29" t="s">
        <v>85</v>
      </c>
      <c r="F32" s="32">
        <v>15</v>
      </c>
      <c r="G32" s="32">
        <v>390</v>
      </c>
      <c r="H32" s="32">
        <v>330</v>
      </c>
      <c r="I32" s="32">
        <v>180</v>
      </c>
      <c r="J32" s="32">
        <v>210</v>
      </c>
      <c r="K32" s="32">
        <v>360</v>
      </c>
      <c r="L32" s="32">
        <v>120</v>
      </c>
      <c r="M32" s="32">
        <v>390</v>
      </c>
      <c r="N32" s="32">
        <v>90</v>
      </c>
      <c r="O32" s="32">
        <v>250</v>
      </c>
      <c r="P32" s="32">
        <v>440</v>
      </c>
      <c r="Q32" s="32">
        <v>0</v>
      </c>
      <c r="R32" s="33">
        <f t="shared" si="0"/>
        <v>2775</v>
      </c>
    </row>
    <row r="33" spans="1:18" x14ac:dyDescent="0.2">
      <c r="A33" s="29" t="s">
        <v>92</v>
      </c>
      <c r="B33" s="30">
        <v>1</v>
      </c>
      <c r="C33" s="31">
        <v>30</v>
      </c>
      <c r="D33" s="29" t="s">
        <v>18</v>
      </c>
      <c r="E33" s="29" t="s">
        <v>85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3">
        <f t="shared" si="0"/>
        <v>0</v>
      </c>
    </row>
    <row r="34" spans="1:18" x14ac:dyDescent="0.2">
      <c r="A34" s="29" t="s">
        <v>92</v>
      </c>
      <c r="B34" s="30">
        <v>1</v>
      </c>
      <c r="C34" s="31">
        <v>100</v>
      </c>
      <c r="D34" s="29" t="s">
        <v>18</v>
      </c>
      <c r="E34" s="29" t="s">
        <v>85</v>
      </c>
      <c r="F34" s="32">
        <v>16322</v>
      </c>
      <c r="G34" s="32">
        <v>19112</v>
      </c>
      <c r="H34" s="32">
        <v>18323</v>
      </c>
      <c r="I34" s="32">
        <v>21760</v>
      </c>
      <c r="J34" s="32">
        <v>14236</v>
      </c>
      <c r="K34" s="32">
        <v>18719</v>
      </c>
      <c r="L34" s="32">
        <v>18481</v>
      </c>
      <c r="M34" s="32">
        <v>18021</v>
      </c>
      <c r="N34" s="32">
        <v>20272</v>
      </c>
      <c r="O34" s="32">
        <v>18687</v>
      </c>
      <c r="P34" s="32">
        <v>19177</v>
      </c>
      <c r="Q34" s="32">
        <v>19959</v>
      </c>
      <c r="R34" s="33">
        <f t="shared" si="0"/>
        <v>223069</v>
      </c>
    </row>
    <row r="35" spans="1:18" x14ac:dyDescent="0.2">
      <c r="A35" s="29" t="s">
        <v>92</v>
      </c>
      <c r="B35" s="30">
        <v>1</v>
      </c>
      <c r="C35" s="31">
        <v>1000</v>
      </c>
      <c r="D35" s="29" t="s">
        <v>18</v>
      </c>
      <c r="E35" s="29" t="s">
        <v>85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3">
        <f t="shared" si="0"/>
        <v>0</v>
      </c>
    </row>
    <row r="36" spans="1:18" x14ac:dyDescent="0.2">
      <c r="A36" s="29" t="s">
        <v>113</v>
      </c>
      <c r="B36" s="30">
        <v>1</v>
      </c>
      <c r="C36" s="31">
        <v>100</v>
      </c>
      <c r="D36" s="29" t="s">
        <v>108</v>
      </c>
      <c r="E36" s="29" t="s">
        <v>85</v>
      </c>
      <c r="F36" s="32">
        <v>0</v>
      </c>
      <c r="G36" s="32">
        <v>0</v>
      </c>
      <c r="H36" s="32">
        <v>90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3">
        <f t="shared" si="0"/>
        <v>90</v>
      </c>
    </row>
    <row r="37" spans="1:18" x14ac:dyDescent="0.2">
      <c r="A37" s="29" t="s">
        <v>113</v>
      </c>
      <c r="B37" s="30">
        <v>1</v>
      </c>
      <c r="C37" s="31">
        <v>100</v>
      </c>
      <c r="D37" s="29" t="s">
        <v>84</v>
      </c>
      <c r="E37" s="29" t="s">
        <v>85</v>
      </c>
      <c r="F37" s="32">
        <v>13367</v>
      </c>
      <c r="G37" s="32">
        <v>13672</v>
      </c>
      <c r="H37" s="32">
        <v>17178</v>
      </c>
      <c r="I37" s="32">
        <v>15860</v>
      </c>
      <c r="J37" s="32">
        <v>13093</v>
      </c>
      <c r="K37" s="32">
        <v>17343</v>
      </c>
      <c r="L37" s="32">
        <v>12448</v>
      </c>
      <c r="M37" s="32">
        <v>12437</v>
      </c>
      <c r="N37" s="32">
        <v>16321</v>
      </c>
      <c r="O37" s="32">
        <v>14029</v>
      </c>
      <c r="P37" s="32">
        <v>13891</v>
      </c>
      <c r="Q37" s="32">
        <v>18787</v>
      </c>
      <c r="R37" s="33">
        <f t="shared" si="0"/>
        <v>178426</v>
      </c>
    </row>
    <row r="38" spans="1:18" x14ac:dyDescent="0.2">
      <c r="A38" s="29" t="s">
        <v>113</v>
      </c>
      <c r="B38" s="30">
        <v>1</v>
      </c>
      <c r="C38" s="31">
        <v>100</v>
      </c>
      <c r="D38" s="29" t="s">
        <v>86</v>
      </c>
      <c r="E38" s="29" t="s">
        <v>85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3">
        <f t="shared" si="0"/>
        <v>0</v>
      </c>
    </row>
    <row r="39" spans="1:18" x14ac:dyDescent="0.2">
      <c r="A39" s="29" t="s">
        <v>113</v>
      </c>
      <c r="B39" s="30">
        <v>1</v>
      </c>
      <c r="C39" s="31">
        <v>100</v>
      </c>
      <c r="D39" s="29" t="s">
        <v>16</v>
      </c>
      <c r="E39" s="29" t="s">
        <v>85</v>
      </c>
      <c r="F39" s="32">
        <v>3498</v>
      </c>
      <c r="G39" s="32">
        <v>3015</v>
      </c>
      <c r="H39" s="32">
        <v>4117</v>
      </c>
      <c r="I39" s="32">
        <v>3413</v>
      </c>
      <c r="J39" s="32">
        <v>3854</v>
      </c>
      <c r="K39" s="32">
        <v>4358</v>
      </c>
      <c r="L39" s="32">
        <v>3834</v>
      </c>
      <c r="M39" s="32">
        <v>3465</v>
      </c>
      <c r="N39" s="32">
        <v>4447</v>
      </c>
      <c r="O39" s="32">
        <v>3488</v>
      </c>
      <c r="P39" s="32">
        <v>4279</v>
      </c>
      <c r="Q39" s="32">
        <v>2844</v>
      </c>
      <c r="R39" s="33">
        <f t="shared" si="0"/>
        <v>44612</v>
      </c>
    </row>
    <row r="40" spans="1:18" x14ac:dyDescent="0.2">
      <c r="A40" s="29" t="s">
        <v>113</v>
      </c>
      <c r="B40" s="30">
        <v>1</v>
      </c>
      <c r="C40" s="31">
        <v>100</v>
      </c>
      <c r="D40" s="29" t="s">
        <v>88</v>
      </c>
      <c r="E40" s="29" t="s">
        <v>85</v>
      </c>
      <c r="F40" s="32">
        <v>0</v>
      </c>
      <c r="G40" s="32">
        <v>0</v>
      </c>
      <c r="H40" s="32">
        <v>0</v>
      </c>
      <c r="I40" s="32">
        <v>0</v>
      </c>
      <c r="J40" s="32">
        <v>120</v>
      </c>
      <c r="K40" s="32">
        <v>90</v>
      </c>
      <c r="L40" s="32">
        <v>0</v>
      </c>
      <c r="M40" s="32">
        <v>90</v>
      </c>
      <c r="N40" s="32">
        <v>0</v>
      </c>
      <c r="O40" s="32">
        <v>0</v>
      </c>
      <c r="P40" s="32">
        <v>90</v>
      </c>
      <c r="Q40" s="32">
        <v>60</v>
      </c>
      <c r="R40" s="33">
        <f t="shared" si="0"/>
        <v>450</v>
      </c>
    </row>
    <row r="41" spans="1:18" x14ac:dyDescent="0.2">
      <c r="A41" s="29" t="s">
        <v>113</v>
      </c>
      <c r="B41" s="30">
        <v>1</v>
      </c>
      <c r="C41" s="31">
        <v>100</v>
      </c>
      <c r="D41" s="29" t="s">
        <v>18</v>
      </c>
      <c r="E41" s="29" t="s">
        <v>85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3">
        <f t="shared" si="0"/>
        <v>0</v>
      </c>
    </row>
    <row r="42" spans="1:18" x14ac:dyDescent="0.2">
      <c r="A42" s="29" t="s">
        <v>113</v>
      </c>
      <c r="B42" s="30">
        <v>1</v>
      </c>
      <c r="C42" s="31">
        <v>100</v>
      </c>
      <c r="D42" s="29" t="s">
        <v>20</v>
      </c>
      <c r="E42" s="29" t="s">
        <v>85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60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3">
        <f t="shared" si="0"/>
        <v>60</v>
      </c>
    </row>
    <row r="43" spans="1:18" x14ac:dyDescent="0.2">
      <c r="A43" s="29" t="s">
        <v>117</v>
      </c>
      <c r="B43" s="30">
        <v>1</v>
      </c>
      <c r="C43" s="31">
        <v>100</v>
      </c>
      <c r="D43" s="29" t="s">
        <v>108</v>
      </c>
      <c r="E43" s="29" t="s">
        <v>85</v>
      </c>
      <c r="F43" s="32">
        <v>820</v>
      </c>
      <c r="G43" s="32">
        <v>1765</v>
      </c>
      <c r="H43" s="32">
        <v>954</v>
      </c>
      <c r="I43" s="32">
        <v>1280</v>
      </c>
      <c r="J43" s="32">
        <v>1601</v>
      </c>
      <c r="K43" s="32">
        <v>2670</v>
      </c>
      <c r="L43" s="32">
        <v>1430</v>
      </c>
      <c r="M43" s="32">
        <v>1642</v>
      </c>
      <c r="N43" s="32">
        <v>1281</v>
      </c>
      <c r="O43" s="32">
        <v>2533</v>
      </c>
      <c r="P43" s="32">
        <v>1210</v>
      </c>
      <c r="Q43" s="32">
        <v>2371</v>
      </c>
      <c r="R43" s="33">
        <f t="shared" si="0"/>
        <v>19557</v>
      </c>
    </row>
    <row r="44" spans="1:18" x14ac:dyDescent="0.2">
      <c r="A44" s="29" t="s">
        <v>117</v>
      </c>
      <c r="B44" s="30">
        <v>1</v>
      </c>
      <c r="C44" s="31">
        <v>100</v>
      </c>
      <c r="D44" s="29" t="s">
        <v>84</v>
      </c>
      <c r="E44" s="29" t="s">
        <v>85</v>
      </c>
      <c r="F44" s="32">
        <v>4204</v>
      </c>
      <c r="G44" s="32">
        <v>7257</v>
      </c>
      <c r="H44" s="32">
        <v>6424</v>
      </c>
      <c r="I44" s="32">
        <v>5356</v>
      </c>
      <c r="J44" s="32">
        <v>5555</v>
      </c>
      <c r="K44" s="32">
        <v>6665</v>
      </c>
      <c r="L44" s="32">
        <v>7453</v>
      </c>
      <c r="M44" s="32">
        <v>4560</v>
      </c>
      <c r="N44" s="32">
        <v>8425</v>
      </c>
      <c r="O44" s="32">
        <v>6002</v>
      </c>
      <c r="P44" s="32">
        <v>5796</v>
      </c>
      <c r="Q44" s="32">
        <v>5822</v>
      </c>
      <c r="R44" s="33">
        <f t="shared" si="0"/>
        <v>73519</v>
      </c>
    </row>
    <row r="45" spans="1:18" x14ac:dyDescent="0.2">
      <c r="A45" s="29" t="s">
        <v>117</v>
      </c>
      <c r="B45" s="30">
        <v>1</v>
      </c>
      <c r="C45" s="31">
        <v>100</v>
      </c>
      <c r="D45" s="29" t="s">
        <v>16</v>
      </c>
      <c r="E45" s="29" t="s">
        <v>85</v>
      </c>
      <c r="F45" s="32">
        <v>3220</v>
      </c>
      <c r="G45" s="32">
        <v>3305</v>
      </c>
      <c r="H45" s="32">
        <v>4330</v>
      </c>
      <c r="I45" s="32">
        <v>5062</v>
      </c>
      <c r="J45" s="32">
        <v>3845</v>
      </c>
      <c r="K45" s="32">
        <v>4608</v>
      </c>
      <c r="L45" s="32">
        <v>4671</v>
      </c>
      <c r="M45" s="32">
        <v>3935</v>
      </c>
      <c r="N45" s="32">
        <v>4732</v>
      </c>
      <c r="O45" s="32">
        <v>5418</v>
      </c>
      <c r="P45" s="32">
        <v>3805</v>
      </c>
      <c r="Q45" s="32">
        <v>4600</v>
      </c>
      <c r="R45" s="33">
        <f t="shared" si="0"/>
        <v>51531</v>
      </c>
    </row>
    <row r="46" spans="1:18" x14ac:dyDescent="0.2">
      <c r="A46" s="29" t="s">
        <v>120</v>
      </c>
      <c r="B46" s="30">
        <v>1</v>
      </c>
      <c r="C46" s="31">
        <v>100</v>
      </c>
      <c r="D46" s="29" t="s">
        <v>84</v>
      </c>
      <c r="E46" s="29" t="s">
        <v>85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180</v>
      </c>
      <c r="L46" s="32">
        <v>180</v>
      </c>
      <c r="M46" s="32">
        <v>0</v>
      </c>
      <c r="N46" s="32">
        <v>180</v>
      </c>
      <c r="O46" s="32">
        <v>60</v>
      </c>
      <c r="P46" s="32">
        <v>180</v>
      </c>
      <c r="Q46" s="32">
        <v>180</v>
      </c>
      <c r="R46" s="33">
        <f t="shared" si="0"/>
        <v>960</v>
      </c>
    </row>
    <row r="47" spans="1:18" x14ac:dyDescent="0.2">
      <c r="A47" s="29" t="s">
        <v>127</v>
      </c>
      <c r="B47" s="30">
        <v>1</v>
      </c>
      <c r="C47" s="31">
        <v>100</v>
      </c>
      <c r="D47" s="29" t="s">
        <v>84</v>
      </c>
      <c r="E47" s="29" t="s">
        <v>85</v>
      </c>
      <c r="F47" s="32">
        <v>0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0</v>
      </c>
      <c r="Q47" s="32">
        <v>0</v>
      </c>
      <c r="R47" s="33">
        <f t="shared" si="0"/>
        <v>0</v>
      </c>
    </row>
    <row r="48" spans="1:18" x14ac:dyDescent="0.2">
      <c r="A48" s="29" t="s">
        <v>127</v>
      </c>
      <c r="B48" s="30">
        <v>1</v>
      </c>
      <c r="C48" s="31">
        <v>100</v>
      </c>
      <c r="D48" s="29" t="s">
        <v>16</v>
      </c>
      <c r="E48" s="29" t="s">
        <v>85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3">
        <f t="shared" si="0"/>
        <v>0</v>
      </c>
    </row>
    <row r="49" spans="1:18" x14ac:dyDescent="0.2">
      <c r="A49" s="29" t="s">
        <v>83</v>
      </c>
      <c r="B49" s="30">
        <v>1</v>
      </c>
      <c r="C49" s="31">
        <v>100</v>
      </c>
      <c r="D49" s="29" t="s">
        <v>84</v>
      </c>
      <c r="E49" s="29" t="s">
        <v>91</v>
      </c>
      <c r="F49" s="32">
        <v>43482</v>
      </c>
      <c r="G49" s="32">
        <v>46864</v>
      </c>
      <c r="H49" s="32">
        <v>48164</v>
      </c>
      <c r="I49" s="32">
        <v>58447</v>
      </c>
      <c r="J49" s="32">
        <v>49706</v>
      </c>
      <c r="K49" s="32">
        <v>53882</v>
      </c>
      <c r="L49" s="32">
        <v>54748</v>
      </c>
      <c r="M49" s="32">
        <v>50743</v>
      </c>
      <c r="N49" s="32">
        <v>58340</v>
      </c>
      <c r="O49" s="32">
        <v>54965</v>
      </c>
      <c r="P49" s="32">
        <v>50510</v>
      </c>
      <c r="Q49" s="32">
        <v>47389</v>
      </c>
      <c r="R49" s="33">
        <f t="shared" si="0"/>
        <v>617240</v>
      </c>
    </row>
    <row r="50" spans="1:18" x14ac:dyDescent="0.2">
      <c r="A50" s="29" t="s">
        <v>83</v>
      </c>
      <c r="B50" s="30">
        <v>1</v>
      </c>
      <c r="C50" s="31">
        <v>30</v>
      </c>
      <c r="D50" s="29" t="s">
        <v>16</v>
      </c>
      <c r="E50" s="29" t="s">
        <v>91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3">
        <f t="shared" si="0"/>
        <v>0</v>
      </c>
    </row>
    <row r="51" spans="1:18" x14ac:dyDescent="0.2">
      <c r="A51" s="29" t="s">
        <v>83</v>
      </c>
      <c r="B51" s="30">
        <v>1</v>
      </c>
      <c r="C51" s="31">
        <v>100</v>
      </c>
      <c r="D51" s="29" t="s">
        <v>16</v>
      </c>
      <c r="E51" s="29" t="s">
        <v>91</v>
      </c>
      <c r="F51" s="32">
        <v>141456</v>
      </c>
      <c r="G51" s="32">
        <v>163352</v>
      </c>
      <c r="H51" s="32">
        <v>156899</v>
      </c>
      <c r="I51" s="32">
        <v>168888</v>
      </c>
      <c r="J51" s="32">
        <v>144254</v>
      </c>
      <c r="K51" s="32">
        <v>162737</v>
      </c>
      <c r="L51" s="32">
        <v>159668</v>
      </c>
      <c r="M51" s="32">
        <v>149439</v>
      </c>
      <c r="N51" s="32">
        <v>183175</v>
      </c>
      <c r="O51" s="32">
        <v>174185</v>
      </c>
      <c r="P51" s="32">
        <v>164530</v>
      </c>
      <c r="Q51" s="32">
        <v>158024</v>
      </c>
      <c r="R51" s="33">
        <f t="shared" si="0"/>
        <v>1926607</v>
      </c>
    </row>
    <row r="52" spans="1:18" x14ac:dyDescent="0.2">
      <c r="A52" s="29" t="s">
        <v>83</v>
      </c>
      <c r="B52" s="30">
        <v>1</v>
      </c>
      <c r="C52" s="31">
        <v>100</v>
      </c>
      <c r="D52" s="29" t="s">
        <v>88</v>
      </c>
      <c r="E52" s="29" t="s">
        <v>91</v>
      </c>
      <c r="F52" s="32">
        <v>86073</v>
      </c>
      <c r="G52" s="32">
        <v>92276</v>
      </c>
      <c r="H52" s="32">
        <v>98092</v>
      </c>
      <c r="I52" s="32">
        <v>103463</v>
      </c>
      <c r="J52" s="32">
        <v>88529</v>
      </c>
      <c r="K52" s="32">
        <v>95879</v>
      </c>
      <c r="L52" s="32">
        <v>101388</v>
      </c>
      <c r="M52" s="32">
        <v>93850</v>
      </c>
      <c r="N52" s="32">
        <v>115177</v>
      </c>
      <c r="O52" s="32">
        <v>111702</v>
      </c>
      <c r="P52" s="32">
        <v>95284</v>
      </c>
      <c r="Q52" s="32">
        <v>93657</v>
      </c>
      <c r="R52" s="33">
        <f t="shared" si="0"/>
        <v>1175370</v>
      </c>
    </row>
    <row r="53" spans="1:18" x14ac:dyDescent="0.2">
      <c r="A53" s="29" t="s">
        <v>83</v>
      </c>
      <c r="B53" s="30">
        <v>1</v>
      </c>
      <c r="C53" s="31">
        <v>30</v>
      </c>
      <c r="D53" s="29" t="s">
        <v>18</v>
      </c>
      <c r="E53" s="29" t="s">
        <v>91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3">
        <f t="shared" si="0"/>
        <v>0</v>
      </c>
    </row>
    <row r="54" spans="1:18" x14ac:dyDescent="0.2">
      <c r="A54" s="29" t="s">
        <v>83</v>
      </c>
      <c r="B54" s="30">
        <v>1</v>
      </c>
      <c r="C54" s="31">
        <v>100</v>
      </c>
      <c r="D54" s="29" t="s">
        <v>18</v>
      </c>
      <c r="E54" s="29" t="s">
        <v>91</v>
      </c>
      <c r="F54" s="32">
        <v>302610</v>
      </c>
      <c r="G54" s="32">
        <v>299744</v>
      </c>
      <c r="H54" s="32">
        <v>326110</v>
      </c>
      <c r="I54" s="32">
        <v>329592</v>
      </c>
      <c r="J54" s="32">
        <v>274773</v>
      </c>
      <c r="K54" s="32">
        <v>323239</v>
      </c>
      <c r="L54" s="32">
        <v>331269</v>
      </c>
      <c r="M54" s="32">
        <v>293105</v>
      </c>
      <c r="N54" s="32">
        <v>346223</v>
      </c>
      <c r="O54" s="32">
        <v>336139</v>
      </c>
      <c r="P54" s="32">
        <v>314383</v>
      </c>
      <c r="Q54" s="32">
        <v>338214</v>
      </c>
      <c r="R54" s="33">
        <f t="shared" si="0"/>
        <v>3815401</v>
      </c>
    </row>
    <row r="55" spans="1:18" x14ac:dyDescent="0.2">
      <c r="A55" s="29" t="s">
        <v>83</v>
      </c>
      <c r="B55" s="30">
        <v>1</v>
      </c>
      <c r="C55" s="31">
        <v>100</v>
      </c>
      <c r="D55" s="29" t="s">
        <v>19</v>
      </c>
      <c r="E55" s="29" t="s">
        <v>91</v>
      </c>
      <c r="F55" s="32">
        <v>68039</v>
      </c>
      <c r="G55" s="32">
        <v>64809</v>
      </c>
      <c r="H55" s="32">
        <v>68026</v>
      </c>
      <c r="I55" s="32">
        <v>69151</v>
      </c>
      <c r="J55" s="32">
        <v>58713</v>
      </c>
      <c r="K55" s="32">
        <v>72053</v>
      </c>
      <c r="L55" s="32">
        <v>70482</v>
      </c>
      <c r="M55" s="32">
        <v>66743</v>
      </c>
      <c r="N55" s="32">
        <v>79147</v>
      </c>
      <c r="O55" s="32">
        <v>72853</v>
      </c>
      <c r="P55" s="32">
        <v>74161</v>
      </c>
      <c r="Q55" s="32">
        <v>75936</v>
      </c>
      <c r="R55" s="33">
        <f t="shared" si="0"/>
        <v>840113</v>
      </c>
    </row>
    <row r="56" spans="1:18" x14ac:dyDescent="0.2">
      <c r="A56" s="29" t="s">
        <v>83</v>
      </c>
      <c r="B56" s="30">
        <v>1</v>
      </c>
      <c r="C56" s="31">
        <v>100</v>
      </c>
      <c r="D56" s="29" t="s">
        <v>20</v>
      </c>
      <c r="E56" s="29" t="s">
        <v>91</v>
      </c>
      <c r="F56" s="32">
        <v>183978</v>
      </c>
      <c r="G56" s="32">
        <v>176214</v>
      </c>
      <c r="H56" s="32">
        <v>193579</v>
      </c>
      <c r="I56" s="32">
        <v>198268</v>
      </c>
      <c r="J56" s="32">
        <v>159304</v>
      </c>
      <c r="K56" s="32">
        <v>197970</v>
      </c>
      <c r="L56" s="32">
        <v>188226</v>
      </c>
      <c r="M56" s="32">
        <v>173138</v>
      </c>
      <c r="N56" s="32">
        <v>202736</v>
      </c>
      <c r="O56" s="32">
        <v>198237</v>
      </c>
      <c r="P56" s="32">
        <v>191874</v>
      </c>
      <c r="Q56" s="32">
        <v>194076</v>
      </c>
      <c r="R56" s="33">
        <f t="shared" si="0"/>
        <v>2257600</v>
      </c>
    </row>
    <row r="57" spans="1:18" x14ac:dyDescent="0.2">
      <c r="A57" s="29" t="s">
        <v>92</v>
      </c>
      <c r="B57" s="30">
        <v>1</v>
      </c>
      <c r="C57" s="31">
        <v>100</v>
      </c>
      <c r="D57" s="29" t="s">
        <v>93</v>
      </c>
      <c r="E57" s="29" t="s">
        <v>94</v>
      </c>
      <c r="F57" s="32">
        <v>127901</v>
      </c>
      <c r="G57" s="32">
        <v>168403</v>
      </c>
      <c r="H57" s="32">
        <v>168024</v>
      </c>
      <c r="I57" s="32">
        <v>173461</v>
      </c>
      <c r="J57" s="32">
        <v>149962</v>
      </c>
      <c r="K57" s="32">
        <v>167743</v>
      </c>
      <c r="L57" s="32">
        <v>175714</v>
      </c>
      <c r="M57" s="32">
        <v>162988</v>
      </c>
      <c r="N57" s="32">
        <v>187345</v>
      </c>
      <c r="O57" s="32">
        <v>174878</v>
      </c>
      <c r="P57" s="32">
        <v>155785</v>
      </c>
      <c r="Q57" s="32">
        <v>149400</v>
      </c>
      <c r="R57" s="33">
        <f t="shared" si="0"/>
        <v>1961604</v>
      </c>
    </row>
    <row r="58" spans="1:18" x14ac:dyDescent="0.2">
      <c r="A58" s="29" t="s">
        <v>92</v>
      </c>
      <c r="B58" s="30">
        <v>1</v>
      </c>
      <c r="C58" s="31">
        <v>30</v>
      </c>
      <c r="D58" s="29" t="s">
        <v>95</v>
      </c>
      <c r="E58" s="29" t="s">
        <v>94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  <c r="R58" s="33">
        <f t="shared" si="0"/>
        <v>0</v>
      </c>
    </row>
    <row r="59" spans="1:18" x14ac:dyDescent="0.2">
      <c r="A59" s="29" t="s">
        <v>92</v>
      </c>
      <c r="B59" s="30">
        <v>1</v>
      </c>
      <c r="C59" s="31">
        <v>100</v>
      </c>
      <c r="D59" s="29" t="s">
        <v>95</v>
      </c>
      <c r="E59" s="29" t="s">
        <v>94</v>
      </c>
      <c r="F59" s="32">
        <v>130054</v>
      </c>
      <c r="G59" s="32">
        <v>163114</v>
      </c>
      <c r="H59" s="32">
        <v>168030</v>
      </c>
      <c r="I59" s="32">
        <v>164575</v>
      </c>
      <c r="J59" s="32">
        <v>142622</v>
      </c>
      <c r="K59" s="32">
        <v>170313</v>
      </c>
      <c r="L59" s="32">
        <v>173814</v>
      </c>
      <c r="M59" s="32">
        <v>152355</v>
      </c>
      <c r="N59" s="32">
        <v>178184</v>
      </c>
      <c r="O59" s="32">
        <v>171457</v>
      </c>
      <c r="P59" s="32">
        <v>155121</v>
      </c>
      <c r="Q59" s="32">
        <v>149853</v>
      </c>
      <c r="R59" s="33">
        <f t="shared" si="0"/>
        <v>1919492</v>
      </c>
    </row>
    <row r="60" spans="1:18" x14ac:dyDescent="0.2">
      <c r="A60" s="29" t="s">
        <v>92</v>
      </c>
      <c r="B60" s="30">
        <v>1</v>
      </c>
      <c r="C60" s="31">
        <v>30</v>
      </c>
      <c r="D60" s="29" t="s">
        <v>96</v>
      </c>
      <c r="E60" s="29" t="s">
        <v>94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3">
        <f t="shared" si="0"/>
        <v>0</v>
      </c>
    </row>
    <row r="61" spans="1:18" x14ac:dyDescent="0.2">
      <c r="A61" s="29" t="s">
        <v>92</v>
      </c>
      <c r="B61" s="30">
        <v>1</v>
      </c>
      <c r="C61" s="31">
        <v>100</v>
      </c>
      <c r="D61" s="29" t="s">
        <v>96</v>
      </c>
      <c r="E61" s="29" t="s">
        <v>94</v>
      </c>
      <c r="F61" s="32">
        <v>214855</v>
      </c>
      <c r="G61" s="32">
        <v>255562</v>
      </c>
      <c r="H61" s="32">
        <v>242693</v>
      </c>
      <c r="I61" s="32">
        <v>257955</v>
      </c>
      <c r="J61" s="32">
        <v>221050</v>
      </c>
      <c r="K61" s="32">
        <v>252222</v>
      </c>
      <c r="L61" s="32">
        <v>242761</v>
      </c>
      <c r="M61" s="32">
        <v>219583</v>
      </c>
      <c r="N61" s="32">
        <v>263932</v>
      </c>
      <c r="O61" s="32">
        <v>245809</v>
      </c>
      <c r="P61" s="32">
        <v>230618</v>
      </c>
      <c r="Q61" s="32">
        <v>237519</v>
      </c>
      <c r="R61" s="33">
        <f t="shared" si="0"/>
        <v>2884559</v>
      </c>
    </row>
    <row r="62" spans="1:18" x14ac:dyDescent="0.2">
      <c r="A62" s="29" t="s">
        <v>92</v>
      </c>
      <c r="B62" s="30">
        <v>1</v>
      </c>
      <c r="C62" s="31">
        <v>30</v>
      </c>
      <c r="D62" s="29" t="s">
        <v>97</v>
      </c>
      <c r="E62" s="29" t="s">
        <v>94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  <c r="R62" s="33">
        <f t="shared" si="0"/>
        <v>0</v>
      </c>
    </row>
    <row r="63" spans="1:18" x14ac:dyDescent="0.2">
      <c r="A63" s="29" t="s">
        <v>92</v>
      </c>
      <c r="B63" s="30">
        <v>1</v>
      </c>
      <c r="C63" s="31">
        <v>100</v>
      </c>
      <c r="D63" s="29" t="s">
        <v>97</v>
      </c>
      <c r="E63" s="29" t="s">
        <v>94</v>
      </c>
      <c r="F63" s="32">
        <v>132127</v>
      </c>
      <c r="G63" s="32">
        <v>141075</v>
      </c>
      <c r="H63" s="32">
        <v>144833</v>
      </c>
      <c r="I63" s="32">
        <v>142010</v>
      </c>
      <c r="J63" s="32">
        <v>118991</v>
      </c>
      <c r="K63" s="32">
        <v>149715</v>
      </c>
      <c r="L63" s="32">
        <v>145257</v>
      </c>
      <c r="M63" s="32">
        <v>126509</v>
      </c>
      <c r="N63" s="32">
        <v>151189</v>
      </c>
      <c r="O63" s="32">
        <v>146363</v>
      </c>
      <c r="P63" s="32">
        <v>133811</v>
      </c>
      <c r="Q63" s="32">
        <v>139356</v>
      </c>
      <c r="R63" s="33">
        <f t="shared" si="0"/>
        <v>1671236</v>
      </c>
    </row>
    <row r="64" spans="1:18" x14ac:dyDescent="0.2">
      <c r="A64" s="29" t="s">
        <v>92</v>
      </c>
      <c r="B64" s="30">
        <v>1</v>
      </c>
      <c r="C64" s="31">
        <v>100</v>
      </c>
      <c r="D64" s="29" t="s">
        <v>16</v>
      </c>
      <c r="E64" s="29" t="s">
        <v>98</v>
      </c>
      <c r="F64" s="32">
        <v>3401</v>
      </c>
      <c r="G64" s="32">
        <v>5281</v>
      </c>
      <c r="H64" s="32">
        <v>5260</v>
      </c>
      <c r="I64" s="32">
        <v>4174</v>
      </c>
      <c r="J64" s="32">
        <v>6330</v>
      </c>
      <c r="K64" s="32">
        <v>5055</v>
      </c>
      <c r="L64" s="32">
        <v>4946</v>
      </c>
      <c r="M64" s="32">
        <v>4041</v>
      </c>
      <c r="N64" s="32">
        <v>6936</v>
      </c>
      <c r="O64" s="32">
        <v>5650</v>
      </c>
      <c r="P64" s="32">
        <v>5976</v>
      </c>
      <c r="Q64" s="32">
        <v>4481</v>
      </c>
      <c r="R64" s="33">
        <f t="shared" si="0"/>
        <v>61531</v>
      </c>
    </row>
    <row r="65" spans="1:18" x14ac:dyDescent="0.2">
      <c r="A65" s="29" t="s">
        <v>92</v>
      </c>
      <c r="B65" s="30">
        <v>1</v>
      </c>
      <c r="C65" s="31">
        <v>10</v>
      </c>
      <c r="D65" s="29" t="s">
        <v>18</v>
      </c>
      <c r="E65" s="29" t="s">
        <v>98</v>
      </c>
      <c r="F65" s="32">
        <v>111</v>
      </c>
      <c r="G65" s="32">
        <v>344</v>
      </c>
      <c r="H65" s="32">
        <v>485</v>
      </c>
      <c r="I65" s="32">
        <v>340</v>
      </c>
      <c r="J65" s="32">
        <v>210</v>
      </c>
      <c r="K65" s="32">
        <v>544</v>
      </c>
      <c r="L65" s="32">
        <v>911</v>
      </c>
      <c r="M65" s="32">
        <v>100</v>
      </c>
      <c r="N65" s="32">
        <v>373</v>
      </c>
      <c r="O65" s="32">
        <v>780</v>
      </c>
      <c r="P65" s="32">
        <v>510</v>
      </c>
      <c r="Q65" s="32">
        <v>0</v>
      </c>
      <c r="R65" s="33">
        <f t="shared" si="0"/>
        <v>4708</v>
      </c>
    </row>
    <row r="66" spans="1:18" x14ac:dyDescent="0.2">
      <c r="A66" s="29" t="s">
        <v>92</v>
      </c>
      <c r="B66" s="30">
        <v>1</v>
      </c>
      <c r="C66" s="31">
        <v>100</v>
      </c>
      <c r="D66" s="29" t="s">
        <v>18</v>
      </c>
      <c r="E66" s="29" t="s">
        <v>98</v>
      </c>
      <c r="F66" s="32">
        <v>4385</v>
      </c>
      <c r="G66" s="32">
        <v>6985</v>
      </c>
      <c r="H66" s="32">
        <v>5922</v>
      </c>
      <c r="I66" s="32">
        <v>9029</v>
      </c>
      <c r="J66" s="32">
        <v>5131</v>
      </c>
      <c r="K66" s="32">
        <v>6192</v>
      </c>
      <c r="L66" s="32">
        <v>7497</v>
      </c>
      <c r="M66" s="32">
        <v>5994</v>
      </c>
      <c r="N66" s="32">
        <v>8784</v>
      </c>
      <c r="O66" s="32">
        <v>6809</v>
      </c>
      <c r="P66" s="32">
        <v>7988</v>
      </c>
      <c r="Q66" s="32">
        <v>7778</v>
      </c>
      <c r="R66" s="33">
        <f t="shared" si="0"/>
        <v>82494</v>
      </c>
    </row>
    <row r="67" spans="1:18" x14ac:dyDescent="0.2">
      <c r="A67" s="29" t="s">
        <v>92</v>
      </c>
      <c r="B67" s="30">
        <v>1</v>
      </c>
      <c r="C67" s="31">
        <v>100</v>
      </c>
      <c r="D67" s="29" t="s">
        <v>20</v>
      </c>
      <c r="E67" s="29" t="s">
        <v>98</v>
      </c>
      <c r="F67" s="32">
        <v>3073</v>
      </c>
      <c r="G67" s="32">
        <v>4779</v>
      </c>
      <c r="H67" s="32">
        <v>3775</v>
      </c>
      <c r="I67" s="32">
        <v>2871</v>
      </c>
      <c r="J67" s="32">
        <v>3662</v>
      </c>
      <c r="K67" s="32">
        <v>4135</v>
      </c>
      <c r="L67" s="32">
        <v>3775</v>
      </c>
      <c r="M67" s="32">
        <v>3397</v>
      </c>
      <c r="N67" s="32">
        <v>4330</v>
      </c>
      <c r="O67" s="32">
        <v>3744</v>
      </c>
      <c r="P67" s="32">
        <v>4257</v>
      </c>
      <c r="Q67" s="32">
        <v>4344</v>
      </c>
      <c r="R67" s="33">
        <f t="shared" si="0"/>
        <v>46142</v>
      </c>
    </row>
    <row r="68" spans="1:18" x14ac:dyDescent="0.2">
      <c r="A68" s="29" t="s">
        <v>92</v>
      </c>
      <c r="B68" s="30">
        <v>1</v>
      </c>
      <c r="C68" s="31">
        <v>100</v>
      </c>
      <c r="D68" s="29" t="s">
        <v>22</v>
      </c>
      <c r="E68" s="29" t="s">
        <v>98</v>
      </c>
      <c r="F68" s="32">
        <v>240</v>
      </c>
      <c r="G68" s="32">
        <v>520</v>
      </c>
      <c r="H68" s="32">
        <v>685</v>
      </c>
      <c r="I68" s="32">
        <v>785</v>
      </c>
      <c r="J68" s="32">
        <v>552</v>
      </c>
      <c r="K68" s="32">
        <v>970</v>
      </c>
      <c r="L68" s="32">
        <v>464</v>
      </c>
      <c r="M68" s="32">
        <v>642</v>
      </c>
      <c r="N68" s="32">
        <v>792</v>
      </c>
      <c r="O68" s="32">
        <v>865</v>
      </c>
      <c r="P68" s="32">
        <v>483</v>
      </c>
      <c r="Q68" s="32">
        <v>815</v>
      </c>
      <c r="R68" s="33">
        <f t="shared" si="0"/>
        <v>7813</v>
      </c>
    </row>
    <row r="69" spans="1:18" x14ac:dyDescent="0.2">
      <c r="A69" s="29" t="s">
        <v>92</v>
      </c>
      <c r="B69" s="30">
        <v>1</v>
      </c>
      <c r="C69" s="31">
        <v>100</v>
      </c>
      <c r="D69" s="29" t="s">
        <v>99</v>
      </c>
      <c r="E69" s="29" t="s">
        <v>98</v>
      </c>
      <c r="F69" s="32">
        <v>210</v>
      </c>
      <c r="G69" s="32">
        <v>210</v>
      </c>
      <c r="H69" s="32">
        <v>180</v>
      </c>
      <c r="I69" s="32">
        <v>55</v>
      </c>
      <c r="J69" s="32">
        <v>180</v>
      </c>
      <c r="K69" s="32">
        <v>390</v>
      </c>
      <c r="L69" s="32">
        <v>120</v>
      </c>
      <c r="M69" s="32">
        <v>120</v>
      </c>
      <c r="N69" s="32">
        <v>210</v>
      </c>
      <c r="O69" s="32">
        <v>180</v>
      </c>
      <c r="P69" s="32">
        <v>90</v>
      </c>
      <c r="Q69" s="32">
        <v>530</v>
      </c>
      <c r="R69" s="33">
        <f t="shared" si="0"/>
        <v>2475</v>
      </c>
    </row>
    <row r="70" spans="1:18" x14ac:dyDescent="0.2">
      <c r="A70" s="29" t="s">
        <v>92</v>
      </c>
      <c r="B70" s="30">
        <v>1</v>
      </c>
      <c r="C70" s="31">
        <v>100</v>
      </c>
      <c r="D70" s="29" t="s">
        <v>100</v>
      </c>
      <c r="E70" s="29" t="s">
        <v>98</v>
      </c>
      <c r="F70" s="32">
        <v>90</v>
      </c>
      <c r="G70" s="32">
        <v>240</v>
      </c>
      <c r="H70" s="32">
        <v>120</v>
      </c>
      <c r="I70" s="32">
        <v>180</v>
      </c>
      <c r="J70" s="32">
        <v>45</v>
      </c>
      <c r="K70" s="32">
        <v>240</v>
      </c>
      <c r="L70" s="32">
        <v>180</v>
      </c>
      <c r="M70" s="32">
        <v>135</v>
      </c>
      <c r="N70" s="32">
        <v>90</v>
      </c>
      <c r="O70" s="32">
        <v>420</v>
      </c>
      <c r="P70" s="32">
        <v>210</v>
      </c>
      <c r="Q70" s="32">
        <v>180</v>
      </c>
      <c r="R70" s="33">
        <f t="shared" si="0"/>
        <v>2130</v>
      </c>
    </row>
    <row r="71" spans="1:18" x14ac:dyDescent="0.2">
      <c r="A71" s="29" t="s">
        <v>113</v>
      </c>
      <c r="B71" s="30">
        <v>1</v>
      </c>
      <c r="C71" s="31">
        <v>50</v>
      </c>
      <c r="D71" s="29" t="s">
        <v>84</v>
      </c>
      <c r="E71" s="29" t="s">
        <v>116</v>
      </c>
      <c r="F71" s="32">
        <v>0</v>
      </c>
      <c r="G71" s="32">
        <v>30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3">
        <f t="shared" ref="R71:R113" si="1">SUM(F71:Q71)</f>
        <v>30</v>
      </c>
    </row>
    <row r="72" spans="1:18" x14ac:dyDescent="0.2">
      <c r="A72" s="29" t="s">
        <v>113</v>
      </c>
      <c r="B72" s="30">
        <v>1</v>
      </c>
      <c r="C72" s="31">
        <v>90</v>
      </c>
      <c r="D72" s="29" t="s">
        <v>84</v>
      </c>
      <c r="E72" s="29" t="s">
        <v>116</v>
      </c>
      <c r="F72" s="32">
        <v>240</v>
      </c>
      <c r="G72" s="32">
        <v>60</v>
      </c>
      <c r="H72" s="32">
        <v>150</v>
      </c>
      <c r="I72" s="32">
        <v>120</v>
      </c>
      <c r="J72" s="32">
        <v>150</v>
      </c>
      <c r="K72" s="32">
        <v>120</v>
      </c>
      <c r="L72" s="32">
        <v>44</v>
      </c>
      <c r="M72" s="32">
        <v>90</v>
      </c>
      <c r="N72" s="32">
        <v>210</v>
      </c>
      <c r="O72" s="32">
        <v>90</v>
      </c>
      <c r="P72" s="32">
        <v>598</v>
      </c>
      <c r="Q72" s="32">
        <v>571</v>
      </c>
      <c r="R72" s="33">
        <f t="shared" si="1"/>
        <v>2443</v>
      </c>
    </row>
    <row r="73" spans="1:18" x14ac:dyDescent="0.2">
      <c r="A73" s="29" t="s">
        <v>113</v>
      </c>
      <c r="B73" s="30">
        <v>1</v>
      </c>
      <c r="C73" s="31">
        <v>100</v>
      </c>
      <c r="D73" s="29" t="s">
        <v>84</v>
      </c>
      <c r="E73" s="29" t="s">
        <v>116</v>
      </c>
      <c r="F73" s="32">
        <v>2628</v>
      </c>
      <c r="G73" s="32">
        <v>2774</v>
      </c>
      <c r="H73" s="32">
        <v>2785</v>
      </c>
      <c r="I73" s="32">
        <v>4090</v>
      </c>
      <c r="J73" s="32">
        <v>3095</v>
      </c>
      <c r="K73" s="32">
        <v>2839</v>
      </c>
      <c r="L73" s="32">
        <v>2356</v>
      </c>
      <c r="M73" s="32">
        <v>2753</v>
      </c>
      <c r="N73" s="32">
        <v>2300</v>
      </c>
      <c r="O73" s="32">
        <v>2982</v>
      </c>
      <c r="P73" s="32">
        <v>2637</v>
      </c>
      <c r="Q73" s="32">
        <v>1730</v>
      </c>
      <c r="R73" s="33">
        <f t="shared" si="1"/>
        <v>32969</v>
      </c>
    </row>
    <row r="74" spans="1:18" x14ac:dyDescent="0.2">
      <c r="A74" s="29" t="s">
        <v>113</v>
      </c>
      <c r="B74" s="30">
        <v>1</v>
      </c>
      <c r="C74" s="31">
        <v>90</v>
      </c>
      <c r="D74" s="29" t="s">
        <v>16</v>
      </c>
      <c r="E74" s="29" t="s">
        <v>116</v>
      </c>
      <c r="F74" s="32">
        <v>2579</v>
      </c>
      <c r="G74" s="32">
        <v>4151</v>
      </c>
      <c r="H74" s="32">
        <v>3613</v>
      </c>
      <c r="I74" s="32">
        <v>3523</v>
      </c>
      <c r="J74" s="32">
        <v>2639</v>
      </c>
      <c r="K74" s="32">
        <v>3904</v>
      </c>
      <c r="L74" s="32">
        <v>1997</v>
      </c>
      <c r="M74" s="32">
        <v>3255</v>
      </c>
      <c r="N74" s="32">
        <v>2312</v>
      </c>
      <c r="O74" s="32">
        <v>2290</v>
      </c>
      <c r="P74" s="32">
        <v>3182</v>
      </c>
      <c r="Q74" s="32">
        <v>3721</v>
      </c>
      <c r="R74" s="33">
        <f t="shared" si="1"/>
        <v>37166</v>
      </c>
    </row>
    <row r="75" spans="1:18" x14ac:dyDescent="0.2">
      <c r="A75" s="29" t="s">
        <v>113</v>
      </c>
      <c r="B75" s="30">
        <v>1</v>
      </c>
      <c r="C75" s="31">
        <v>100</v>
      </c>
      <c r="D75" s="29" t="s">
        <v>16</v>
      </c>
      <c r="E75" s="29" t="s">
        <v>116</v>
      </c>
      <c r="F75" s="32">
        <v>6315</v>
      </c>
      <c r="G75" s="32">
        <v>6394</v>
      </c>
      <c r="H75" s="32">
        <v>7785</v>
      </c>
      <c r="I75" s="32">
        <v>8342</v>
      </c>
      <c r="J75" s="32">
        <v>5340</v>
      </c>
      <c r="K75" s="32">
        <v>6723</v>
      </c>
      <c r="L75" s="32">
        <v>6734</v>
      </c>
      <c r="M75" s="32">
        <v>6815</v>
      </c>
      <c r="N75" s="32">
        <v>7828</v>
      </c>
      <c r="O75" s="32">
        <v>7603</v>
      </c>
      <c r="P75" s="32">
        <v>5973</v>
      </c>
      <c r="Q75" s="32">
        <v>8131</v>
      </c>
      <c r="R75" s="33">
        <f t="shared" si="1"/>
        <v>83983</v>
      </c>
    </row>
    <row r="76" spans="1:18" x14ac:dyDescent="0.2">
      <c r="A76" s="29" t="s">
        <v>113</v>
      </c>
      <c r="B76" s="30">
        <v>1</v>
      </c>
      <c r="C76" s="31">
        <v>90</v>
      </c>
      <c r="D76" s="29" t="s">
        <v>88</v>
      </c>
      <c r="E76" s="29" t="s">
        <v>116</v>
      </c>
      <c r="F76" s="32">
        <v>1322</v>
      </c>
      <c r="G76" s="32">
        <v>1188</v>
      </c>
      <c r="H76" s="32">
        <v>1200</v>
      </c>
      <c r="I76" s="32">
        <v>1866</v>
      </c>
      <c r="J76" s="32">
        <v>1239</v>
      </c>
      <c r="K76" s="32">
        <v>1817</v>
      </c>
      <c r="L76" s="32">
        <v>1890</v>
      </c>
      <c r="M76" s="32">
        <v>2281</v>
      </c>
      <c r="N76" s="32">
        <v>1034</v>
      </c>
      <c r="O76" s="32">
        <v>2462</v>
      </c>
      <c r="P76" s="32">
        <v>1990</v>
      </c>
      <c r="Q76" s="32">
        <v>1874</v>
      </c>
      <c r="R76" s="33">
        <f t="shared" si="1"/>
        <v>20163</v>
      </c>
    </row>
    <row r="77" spans="1:18" x14ac:dyDescent="0.2">
      <c r="A77" s="29" t="s">
        <v>113</v>
      </c>
      <c r="B77" s="30">
        <v>1</v>
      </c>
      <c r="C77" s="31">
        <v>100</v>
      </c>
      <c r="D77" s="29" t="s">
        <v>88</v>
      </c>
      <c r="E77" s="29" t="s">
        <v>116</v>
      </c>
      <c r="F77" s="32">
        <v>2745</v>
      </c>
      <c r="G77" s="32">
        <v>3288</v>
      </c>
      <c r="H77" s="32">
        <v>4556</v>
      </c>
      <c r="I77" s="32">
        <v>4873</v>
      </c>
      <c r="J77" s="32">
        <v>2807</v>
      </c>
      <c r="K77" s="32">
        <v>4012</v>
      </c>
      <c r="L77" s="32">
        <v>3330</v>
      </c>
      <c r="M77" s="32">
        <v>3580</v>
      </c>
      <c r="N77" s="32">
        <v>5050</v>
      </c>
      <c r="O77" s="32">
        <v>4075</v>
      </c>
      <c r="P77" s="32">
        <v>3160</v>
      </c>
      <c r="Q77" s="32">
        <v>4901</v>
      </c>
      <c r="R77" s="33">
        <f t="shared" si="1"/>
        <v>46377</v>
      </c>
    </row>
    <row r="78" spans="1:18" x14ac:dyDescent="0.2">
      <c r="A78" s="29" t="s">
        <v>92</v>
      </c>
      <c r="B78" s="30">
        <v>1</v>
      </c>
      <c r="C78" s="31">
        <v>100</v>
      </c>
      <c r="D78" s="29" t="s">
        <v>16</v>
      </c>
      <c r="E78" s="29" t="s">
        <v>101</v>
      </c>
      <c r="F78" s="32">
        <v>11424</v>
      </c>
      <c r="G78" s="32">
        <v>10985</v>
      </c>
      <c r="H78" s="32">
        <v>13863</v>
      </c>
      <c r="I78" s="32">
        <v>16702</v>
      </c>
      <c r="J78" s="32">
        <v>11747</v>
      </c>
      <c r="K78" s="32">
        <v>16829</v>
      </c>
      <c r="L78" s="32">
        <v>15679</v>
      </c>
      <c r="M78" s="32">
        <v>13747</v>
      </c>
      <c r="N78" s="32">
        <v>16600</v>
      </c>
      <c r="O78" s="32">
        <v>17017</v>
      </c>
      <c r="P78" s="32">
        <v>14640</v>
      </c>
      <c r="Q78" s="32">
        <v>14656</v>
      </c>
      <c r="R78" s="33">
        <f t="shared" si="1"/>
        <v>173889</v>
      </c>
    </row>
    <row r="79" spans="1:18" x14ac:dyDescent="0.2">
      <c r="A79" s="29" t="s">
        <v>92</v>
      </c>
      <c r="B79" s="30">
        <v>1</v>
      </c>
      <c r="C79" s="31">
        <v>100</v>
      </c>
      <c r="D79" s="29" t="s">
        <v>18</v>
      </c>
      <c r="E79" s="29" t="s">
        <v>101</v>
      </c>
      <c r="F79" s="32">
        <v>7958</v>
      </c>
      <c r="G79" s="32">
        <v>11320</v>
      </c>
      <c r="H79" s="32">
        <v>11634</v>
      </c>
      <c r="I79" s="32">
        <v>13521</v>
      </c>
      <c r="J79" s="32">
        <v>12261</v>
      </c>
      <c r="K79" s="32">
        <v>12196</v>
      </c>
      <c r="L79" s="32">
        <v>13347</v>
      </c>
      <c r="M79" s="32">
        <v>12246</v>
      </c>
      <c r="N79" s="32">
        <v>14095</v>
      </c>
      <c r="O79" s="32">
        <v>13016</v>
      </c>
      <c r="P79" s="32">
        <v>14020</v>
      </c>
      <c r="Q79" s="32">
        <v>13763</v>
      </c>
      <c r="R79" s="33">
        <f t="shared" si="1"/>
        <v>149377</v>
      </c>
    </row>
    <row r="80" spans="1:18" x14ac:dyDescent="0.2">
      <c r="A80" s="29" t="s">
        <v>92</v>
      </c>
      <c r="B80" s="30">
        <v>1</v>
      </c>
      <c r="C80" s="31">
        <v>100</v>
      </c>
      <c r="D80" s="29" t="s">
        <v>20</v>
      </c>
      <c r="E80" s="29" t="s">
        <v>101</v>
      </c>
      <c r="F80" s="32">
        <v>5797</v>
      </c>
      <c r="G80" s="32">
        <v>4355</v>
      </c>
      <c r="H80" s="32">
        <v>5234</v>
      </c>
      <c r="I80" s="32">
        <v>5434</v>
      </c>
      <c r="J80" s="32">
        <v>5448</v>
      </c>
      <c r="K80" s="32">
        <v>6211</v>
      </c>
      <c r="L80" s="32">
        <v>5402</v>
      </c>
      <c r="M80" s="32">
        <v>5993</v>
      </c>
      <c r="N80" s="32">
        <v>7301</v>
      </c>
      <c r="O80" s="32">
        <v>5213</v>
      </c>
      <c r="P80" s="32">
        <v>5604</v>
      </c>
      <c r="Q80" s="32">
        <v>6788</v>
      </c>
      <c r="R80" s="33">
        <f t="shared" si="1"/>
        <v>68780</v>
      </c>
    </row>
    <row r="81" spans="1:18" x14ac:dyDescent="0.2">
      <c r="A81" s="29" t="s">
        <v>92</v>
      </c>
      <c r="B81" s="30">
        <v>1</v>
      </c>
      <c r="C81" s="31">
        <v>100</v>
      </c>
      <c r="D81" s="29" t="s">
        <v>22</v>
      </c>
      <c r="E81" s="29" t="s">
        <v>101</v>
      </c>
      <c r="F81" s="32">
        <v>1885</v>
      </c>
      <c r="G81" s="32">
        <v>2554</v>
      </c>
      <c r="H81" s="32">
        <v>3298</v>
      </c>
      <c r="I81" s="32">
        <v>2980</v>
      </c>
      <c r="J81" s="32">
        <v>2790</v>
      </c>
      <c r="K81" s="32">
        <v>3107</v>
      </c>
      <c r="L81" s="32">
        <v>3434</v>
      </c>
      <c r="M81" s="32">
        <v>2193</v>
      </c>
      <c r="N81" s="32">
        <v>3776</v>
      </c>
      <c r="O81" s="32">
        <v>3054</v>
      </c>
      <c r="P81" s="32">
        <v>2607</v>
      </c>
      <c r="Q81" s="32">
        <v>6337</v>
      </c>
      <c r="R81" s="33">
        <f t="shared" si="1"/>
        <v>38015</v>
      </c>
    </row>
    <row r="82" spans="1:18" x14ac:dyDescent="0.2">
      <c r="A82" s="29" t="s">
        <v>117</v>
      </c>
      <c r="B82" s="30">
        <v>1</v>
      </c>
      <c r="C82" s="31">
        <v>100</v>
      </c>
      <c r="D82" s="29" t="s">
        <v>84</v>
      </c>
      <c r="E82" s="29" t="s">
        <v>101</v>
      </c>
      <c r="F82" s="32">
        <v>4922</v>
      </c>
      <c r="G82" s="32">
        <v>3775</v>
      </c>
      <c r="H82" s="32">
        <v>6229</v>
      </c>
      <c r="I82" s="32">
        <v>5655</v>
      </c>
      <c r="J82" s="32">
        <v>5890</v>
      </c>
      <c r="K82" s="32">
        <v>4846</v>
      </c>
      <c r="L82" s="32">
        <v>6524</v>
      </c>
      <c r="M82" s="32">
        <v>6863</v>
      </c>
      <c r="N82" s="32">
        <v>7403</v>
      </c>
      <c r="O82" s="32">
        <v>6777</v>
      </c>
      <c r="P82" s="32">
        <v>6616</v>
      </c>
      <c r="Q82" s="32">
        <v>7604</v>
      </c>
      <c r="R82" s="33">
        <f t="shared" si="1"/>
        <v>73104</v>
      </c>
    </row>
    <row r="83" spans="1:18" x14ac:dyDescent="0.2">
      <c r="A83" s="29" t="s">
        <v>117</v>
      </c>
      <c r="B83" s="30">
        <v>1</v>
      </c>
      <c r="C83" s="31">
        <v>100</v>
      </c>
      <c r="D83" s="29" t="s">
        <v>16</v>
      </c>
      <c r="E83" s="29" t="s">
        <v>101</v>
      </c>
      <c r="F83" s="32">
        <v>7330</v>
      </c>
      <c r="G83" s="32">
        <v>8922</v>
      </c>
      <c r="H83" s="32">
        <v>8595</v>
      </c>
      <c r="I83" s="32">
        <v>8129</v>
      </c>
      <c r="J83" s="32">
        <v>7088</v>
      </c>
      <c r="K83" s="32">
        <v>8854</v>
      </c>
      <c r="L83" s="32">
        <v>9080</v>
      </c>
      <c r="M83" s="32">
        <v>7390</v>
      </c>
      <c r="N83" s="32">
        <v>10291</v>
      </c>
      <c r="O83" s="32">
        <v>8825</v>
      </c>
      <c r="P83" s="32">
        <v>7562</v>
      </c>
      <c r="Q83" s="32">
        <v>8159</v>
      </c>
      <c r="R83" s="33">
        <f t="shared" si="1"/>
        <v>100225</v>
      </c>
    </row>
    <row r="84" spans="1:18" x14ac:dyDescent="0.2">
      <c r="A84" s="29" t="s">
        <v>117</v>
      </c>
      <c r="B84" s="30">
        <v>1</v>
      </c>
      <c r="C84" s="31">
        <v>100</v>
      </c>
      <c r="D84" s="29" t="s">
        <v>88</v>
      </c>
      <c r="E84" s="29" t="s">
        <v>101</v>
      </c>
      <c r="F84" s="32">
        <v>6868</v>
      </c>
      <c r="G84" s="32">
        <v>7223</v>
      </c>
      <c r="H84" s="32">
        <v>7575</v>
      </c>
      <c r="I84" s="32">
        <v>9233</v>
      </c>
      <c r="J84" s="32">
        <v>7444</v>
      </c>
      <c r="K84" s="32">
        <v>9090</v>
      </c>
      <c r="L84" s="32">
        <v>8800</v>
      </c>
      <c r="M84" s="32">
        <v>7059</v>
      </c>
      <c r="N84" s="32">
        <v>10767</v>
      </c>
      <c r="O84" s="32">
        <v>8716</v>
      </c>
      <c r="P84" s="32">
        <v>7930</v>
      </c>
      <c r="Q84" s="32">
        <v>9234</v>
      </c>
      <c r="R84" s="33">
        <f t="shared" si="1"/>
        <v>99939</v>
      </c>
    </row>
    <row r="85" spans="1:18" x14ac:dyDescent="0.2">
      <c r="A85" s="29" t="s">
        <v>117</v>
      </c>
      <c r="B85" s="30">
        <v>1</v>
      </c>
      <c r="C85" s="31">
        <v>10</v>
      </c>
      <c r="D85" s="29" t="s">
        <v>18</v>
      </c>
      <c r="E85" s="29" t="s">
        <v>101</v>
      </c>
      <c r="F85" s="32">
        <v>0</v>
      </c>
      <c r="G85" s="32">
        <v>90</v>
      </c>
      <c r="H85" s="32">
        <v>60</v>
      </c>
      <c r="I85" s="32">
        <v>90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32">
        <v>0</v>
      </c>
      <c r="R85" s="33">
        <f t="shared" si="1"/>
        <v>240</v>
      </c>
    </row>
    <row r="86" spans="1:18" x14ac:dyDescent="0.2">
      <c r="A86" s="29" t="s">
        <v>117</v>
      </c>
      <c r="B86" s="30">
        <v>1</v>
      </c>
      <c r="C86" s="31">
        <v>100</v>
      </c>
      <c r="D86" s="29" t="s">
        <v>18</v>
      </c>
      <c r="E86" s="29" t="s">
        <v>101</v>
      </c>
      <c r="F86" s="32">
        <v>9259</v>
      </c>
      <c r="G86" s="32">
        <v>10905</v>
      </c>
      <c r="H86" s="32">
        <v>9758</v>
      </c>
      <c r="I86" s="32">
        <v>12775</v>
      </c>
      <c r="J86" s="32">
        <v>9599</v>
      </c>
      <c r="K86" s="32">
        <v>11770</v>
      </c>
      <c r="L86" s="32">
        <v>12313</v>
      </c>
      <c r="M86" s="32">
        <v>10429</v>
      </c>
      <c r="N86" s="32">
        <v>12323</v>
      </c>
      <c r="O86" s="32">
        <v>13109</v>
      </c>
      <c r="P86" s="32">
        <v>11330</v>
      </c>
      <c r="Q86" s="32">
        <v>12640</v>
      </c>
      <c r="R86" s="33">
        <f t="shared" si="1"/>
        <v>136210</v>
      </c>
    </row>
    <row r="87" spans="1:18" x14ac:dyDescent="0.2">
      <c r="A87" s="29" t="s">
        <v>117</v>
      </c>
      <c r="B87" s="30">
        <v>1</v>
      </c>
      <c r="C87" s="31">
        <v>100</v>
      </c>
      <c r="D87" s="29" t="s">
        <v>19</v>
      </c>
      <c r="E87" s="29" t="s">
        <v>101</v>
      </c>
      <c r="F87" s="32">
        <v>824</v>
      </c>
      <c r="G87" s="32">
        <v>1260</v>
      </c>
      <c r="H87" s="32">
        <v>1036</v>
      </c>
      <c r="I87" s="32">
        <v>984</v>
      </c>
      <c r="J87" s="32">
        <v>860</v>
      </c>
      <c r="K87" s="32">
        <v>1580</v>
      </c>
      <c r="L87" s="32">
        <v>1517</v>
      </c>
      <c r="M87" s="32">
        <v>1434</v>
      </c>
      <c r="N87" s="32">
        <v>1659</v>
      </c>
      <c r="O87" s="32">
        <v>2480</v>
      </c>
      <c r="P87" s="32">
        <v>1430</v>
      </c>
      <c r="Q87" s="32">
        <v>1720</v>
      </c>
      <c r="R87" s="33">
        <f t="shared" si="1"/>
        <v>16784</v>
      </c>
    </row>
    <row r="88" spans="1:18" x14ac:dyDescent="0.2">
      <c r="A88" s="29" t="s">
        <v>117</v>
      </c>
      <c r="B88" s="30">
        <v>1</v>
      </c>
      <c r="C88" s="31">
        <v>100</v>
      </c>
      <c r="D88" s="29" t="s">
        <v>20</v>
      </c>
      <c r="E88" s="29" t="s">
        <v>101</v>
      </c>
      <c r="F88" s="32">
        <v>3260</v>
      </c>
      <c r="G88" s="32">
        <v>3268</v>
      </c>
      <c r="H88" s="32">
        <v>4267</v>
      </c>
      <c r="I88" s="32">
        <v>4210</v>
      </c>
      <c r="J88" s="32">
        <v>3243</v>
      </c>
      <c r="K88" s="32">
        <v>4336</v>
      </c>
      <c r="L88" s="32">
        <v>4230</v>
      </c>
      <c r="M88" s="32">
        <v>3628</v>
      </c>
      <c r="N88" s="32">
        <v>4445</v>
      </c>
      <c r="O88" s="32">
        <v>3877</v>
      </c>
      <c r="P88" s="32">
        <v>4697</v>
      </c>
      <c r="Q88" s="32">
        <v>4791</v>
      </c>
      <c r="R88" s="33">
        <f t="shared" si="1"/>
        <v>48252</v>
      </c>
    </row>
    <row r="89" spans="1:18" x14ac:dyDescent="0.2">
      <c r="A89" s="29" t="s">
        <v>117</v>
      </c>
      <c r="B89" s="30">
        <v>1</v>
      </c>
      <c r="C89" s="31">
        <v>100</v>
      </c>
      <c r="D89" s="29" t="s">
        <v>21</v>
      </c>
      <c r="E89" s="29" t="s">
        <v>101</v>
      </c>
      <c r="F89" s="32">
        <v>30</v>
      </c>
      <c r="G89" s="32">
        <v>0</v>
      </c>
      <c r="H89" s="32">
        <v>90</v>
      </c>
      <c r="I89" s="32">
        <v>180</v>
      </c>
      <c r="J89" s="32">
        <v>30</v>
      </c>
      <c r="K89" s="32">
        <v>150</v>
      </c>
      <c r="L89" s="32">
        <v>240</v>
      </c>
      <c r="M89" s="32">
        <v>70</v>
      </c>
      <c r="N89" s="32">
        <v>180</v>
      </c>
      <c r="O89" s="32">
        <v>220</v>
      </c>
      <c r="P89" s="32">
        <v>105</v>
      </c>
      <c r="Q89" s="32">
        <v>93</v>
      </c>
      <c r="R89" s="33">
        <f t="shared" si="1"/>
        <v>1388</v>
      </c>
    </row>
    <row r="90" spans="1:18" x14ac:dyDescent="0.2">
      <c r="A90" s="29" t="s">
        <v>117</v>
      </c>
      <c r="B90" s="30">
        <v>1</v>
      </c>
      <c r="C90" s="31">
        <v>100</v>
      </c>
      <c r="D90" s="29" t="s">
        <v>22</v>
      </c>
      <c r="E90" s="29" t="s">
        <v>101</v>
      </c>
      <c r="F90" s="32">
        <v>1420</v>
      </c>
      <c r="G90" s="32">
        <v>690</v>
      </c>
      <c r="H90" s="32">
        <v>909</v>
      </c>
      <c r="I90" s="32">
        <v>1390</v>
      </c>
      <c r="J90" s="32">
        <v>640</v>
      </c>
      <c r="K90" s="32">
        <v>1300</v>
      </c>
      <c r="L90" s="32">
        <v>1210</v>
      </c>
      <c r="M90" s="32">
        <v>1280</v>
      </c>
      <c r="N90" s="32">
        <v>1128</v>
      </c>
      <c r="O90" s="32">
        <v>1165</v>
      </c>
      <c r="P90" s="32">
        <v>1270</v>
      </c>
      <c r="Q90" s="32">
        <v>1150</v>
      </c>
      <c r="R90" s="33">
        <f t="shared" si="1"/>
        <v>13552</v>
      </c>
    </row>
    <row r="91" spans="1:18" x14ac:dyDescent="0.2">
      <c r="A91" s="29" t="s">
        <v>92</v>
      </c>
      <c r="B91" s="30">
        <v>1</v>
      </c>
      <c r="C91" s="31">
        <v>100</v>
      </c>
      <c r="D91" s="29" t="s">
        <v>16</v>
      </c>
      <c r="E91" s="29" t="s">
        <v>102</v>
      </c>
      <c r="F91" s="32">
        <v>1525</v>
      </c>
      <c r="G91" s="32">
        <v>834</v>
      </c>
      <c r="H91" s="32">
        <v>600</v>
      </c>
      <c r="I91" s="32">
        <v>1325</v>
      </c>
      <c r="J91" s="32">
        <v>487</v>
      </c>
      <c r="K91" s="32">
        <v>395</v>
      </c>
      <c r="L91" s="32">
        <v>846</v>
      </c>
      <c r="M91" s="32">
        <v>812</v>
      </c>
      <c r="N91" s="32">
        <v>1006</v>
      </c>
      <c r="O91" s="32">
        <v>740</v>
      </c>
      <c r="P91" s="32">
        <v>267</v>
      </c>
      <c r="Q91" s="32">
        <v>960</v>
      </c>
      <c r="R91" s="33">
        <f t="shared" si="1"/>
        <v>9797</v>
      </c>
    </row>
    <row r="92" spans="1:18" x14ac:dyDescent="0.2">
      <c r="A92" s="29" t="s">
        <v>92</v>
      </c>
      <c r="B92" s="30">
        <v>1</v>
      </c>
      <c r="C92" s="31">
        <v>100</v>
      </c>
      <c r="D92" s="29" t="s">
        <v>18</v>
      </c>
      <c r="E92" s="29" t="s">
        <v>102</v>
      </c>
      <c r="F92" s="32">
        <v>12791</v>
      </c>
      <c r="G92" s="32">
        <v>11776</v>
      </c>
      <c r="H92" s="32">
        <v>14341</v>
      </c>
      <c r="I92" s="32">
        <v>13722</v>
      </c>
      <c r="J92" s="32">
        <v>12335</v>
      </c>
      <c r="K92" s="32">
        <v>12537</v>
      </c>
      <c r="L92" s="32">
        <v>13203</v>
      </c>
      <c r="M92" s="32">
        <v>11824</v>
      </c>
      <c r="N92" s="32">
        <v>12645</v>
      </c>
      <c r="O92" s="32">
        <v>10191</v>
      </c>
      <c r="P92" s="32">
        <v>9906</v>
      </c>
      <c r="Q92" s="32">
        <v>11850</v>
      </c>
      <c r="R92" s="33">
        <f t="shared" si="1"/>
        <v>147121</v>
      </c>
    </row>
    <row r="93" spans="1:18" x14ac:dyDescent="0.2">
      <c r="A93" s="29" t="s">
        <v>92</v>
      </c>
      <c r="B93" s="30">
        <v>1</v>
      </c>
      <c r="C93" s="31">
        <v>60</v>
      </c>
      <c r="D93" s="29" t="s">
        <v>103</v>
      </c>
      <c r="E93" s="29" t="s">
        <v>104</v>
      </c>
      <c r="F93" s="32">
        <v>1262</v>
      </c>
      <c r="G93" s="32">
        <v>2198</v>
      </c>
      <c r="H93" s="32">
        <v>1595</v>
      </c>
      <c r="I93" s="32">
        <v>968</v>
      </c>
      <c r="J93" s="32">
        <v>1621</v>
      </c>
      <c r="K93" s="32">
        <v>721</v>
      </c>
      <c r="L93" s="32">
        <v>1186</v>
      </c>
      <c r="M93" s="32">
        <v>910</v>
      </c>
      <c r="N93" s="32">
        <v>122</v>
      </c>
      <c r="O93" s="32">
        <v>1274</v>
      </c>
      <c r="P93" s="32">
        <v>1056</v>
      </c>
      <c r="Q93" s="32">
        <v>1080</v>
      </c>
      <c r="R93" s="33">
        <f t="shared" si="1"/>
        <v>13993</v>
      </c>
    </row>
    <row r="94" spans="1:18" x14ac:dyDescent="0.2">
      <c r="A94" s="29" t="s">
        <v>92</v>
      </c>
      <c r="B94" s="30">
        <v>1</v>
      </c>
      <c r="C94" s="31">
        <v>120</v>
      </c>
      <c r="D94" s="29" t="s">
        <v>103</v>
      </c>
      <c r="E94" s="29" t="s">
        <v>104</v>
      </c>
      <c r="F94" s="32">
        <v>2880</v>
      </c>
      <c r="G94" s="32">
        <v>1622</v>
      </c>
      <c r="H94" s="32">
        <v>2465</v>
      </c>
      <c r="I94" s="32">
        <v>2880</v>
      </c>
      <c r="J94" s="32">
        <v>4743</v>
      </c>
      <c r="K94" s="32">
        <v>5280</v>
      </c>
      <c r="L94" s="32">
        <v>10200</v>
      </c>
      <c r="M94" s="32">
        <v>6720</v>
      </c>
      <c r="N94" s="32">
        <v>8370</v>
      </c>
      <c r="O94" s="32">
        <v>9120</v>
      </c>
      <c r="P94" s="32">
        <v>7860</v>
      </c>
      <c r="Q94" s="32">
        <v>5882</v>
      </c>
      <c r="R94" s="33">
        <f t="shared" si="1"/>
        <v>68022</v>
      </c>
    </row>
    <row r="95" spans="1:18" x14ac:dyDescent="0.2">
      <c r="A95" s="29" t="s">
        <v>92</v>
      </c>
      <c r="B95" s="30">
        <v>1</v>
      </c>
      <c r="C95" s="31">
        <v>150</v>
      </c>
      <c r="D95" s="29" t="s">
        <v>103</v>
      </c>
      <c r="E95" s="29" t="s">
        <v>104</v>
      </c>
      <c r="F95" s="32">
        <v>1809</v>
      </c>
      <c r="G95" s="32">
        <v>2856</v>
      </c>
      <c r="H95" s="32">
        <v>1651</v>
      </c>
      <c r="I95" s="32">
        <v>3813</v>
      </c>
      <c r="J95" s="32">
        <v>2250</v>
      </c>
      <c r="K95" s="32">
        <v>3600</v>
      </c>
      <c r="L95" s="32">
        <v>3002</v>
      </c>
      <c r="M95" s="32">
        <v>3152</v>
      </c>
      <c r="N95" s="32">
        <v>4059</v>
      </c>
      <c r="O95" s="32">
        <v>1951</v>
      </c>
      <c r="P95" s="32">
        <v>2854</v>
      </c>
      <c r="Q95" s="32">
        <v>606</v>
      </c>
      <c r="R95" s="33">
        <f t="shared" si="1"/>
        <v>31603</v>
      </c>
    </row>
    <row r="96" spans="1:18" x14ac:dyDescent="0.2">
      <c r="A96" s="29" t="s">
        <v>92</v>
      </c>
      <c r="B96" s="30">
        <v>1</v>
      </c>
      <c r="C96" s="31">
        <v>180</v>
      </c>
      <c r="D96" s="29" t="s">
        <v>103</v>
      </c>
      <c r="E96" s="29" t="s">
        <v>104</v>
      </c>
      <c r="F96" s="32">
        <v>3525</v>
      </c>
      <c r="G96" s="32">
        <v>3880</v>
      </c>
      <c r="H96" s="32">
        <v>6272</v>
      </c>
      <c r="I96" s="32">
        <v>6694</v>
      </c>
      <c r="J96" s="32">
        <v>3906</v>
      </c>
      <c r="K96" s="32">
        <v>6160</v>
      </c>
      <c r="L96" s="32">
        <v>6844</v>
      </c>
      <c r="M96" s="32">
        <v>4412</v>
      </c>
      <c r="N96" s="32">
        <v>6369</v>
      </c>
      <c r="O96" s="32">
        <v>7594</v>
      </c>
      <c r="P96" s="32">
        <v>37986</v>
      </c>
      <c r="Q96" s="32">
        <v>4834</v>
      </c>
      <c r="R96" s="33">
        <f t="shared" si="1"/>
        <v>98476</v>
      </c>
    </row>
    <row r="97" spans="1:18" x14ac:dyDescent="0.2">
      <c r="A97" s="29" t="s">
        <v>121</v>
      </c>
      <c r="B97" s="30">
        <v>1</v>
      </c>
      <c r="C97" s="31">
        <v>10</v>
      </c>
      <c r="D97" s="29" t="s">
        <v>122</v>
      </c>
      <c r="E97" s="29" t="s">
        <v>123</v>
      </c>
      <c r="F97" s="32">
        <v>30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3">
        <f t="shared" si="1"/>
        <v>30</v>
      </c>
    </row>
    <row r="98" spans="1:18" x14ac:dyDescent="0.2">
      <c r="A98" s="29" t="s">
        <v>121</v>
      </c>
      <c r="B98" s="30">
        <v>1</v>
      </c>
      <c r="C98" s="31">
        <v>30</v>
      </c>
      <c r="D98" s="29" t="s">
        <v>122</v>
      </c>
      <c r="E98" s="29" t="s">
        <v>123</v>
      </c>
      <c r="F98" s="32">
        <v>1293</v>
      </c>
      <c r="G98" s="32">
        <v>1864</v>
      </c>
      <c r="H98" s="32">
        <v>2617</v>
      </c>
      <c r="I98" s="32">
        <v>2720</v>
      </c>
      <c r="J98" s="32">
        <v>914</v>
      </c>
      <c r="K98" s="32">
        <v>2349</v>
      </c>
      <c r="L98" s="32">
        <v>2381</v>
      </c>
      <c r="M98" s="32">
        <v>1545</v>
      </c>
      <c r="N98" s="32">
        <v>2142</v>
      </c>
      <c r="O98" s="32">
        <v>2170</v>
      </c>
      <c r="P98" s="32">
        <v>1623</v>
      </c>
      <c r="Q98" s="32">
        <v>1726</v>
      </c>
      <c r="R98" s="33">
        <f t="shared" si="1"/>
        <v>23344</v>
      </c>
    </row>
    <row r="99" spans="1:18" x14ac:dyDescent="0.2">
      <c r="A99" s="29" t="s">
        <v>121</v>
      </c>
      <c r="B99" s="30">
        <v>1</v>
      </c>
      <c r="C99" s="31">
        <v>10</v>
      </c>
      <c r="D99" s="29" t="s">
        <v>124</v>
      </c>
      <c r="E99" s="29" t="s">
        <v>123</v>
      </c>
      <c r="F99" s="32">
        <v>0</v>
      </c>
      <c r="G99" s="32">
        <v>300</v>
      </c>
      <c r="H99" s="32">
        <v>270</v>
      </c>
      <c r="I99" s="32">
        <v>0</v>
      </c>
      <c r="J99" s="32">
        <v>180</v>
      </c>
      <c r="K99" s="32">
        <v>120</v>
      </c>
      <c r="L99" s="32">
        <v>210</v>
      </c>
      <c r="M99" s="32">
        <v>300</v>
      </c>
      <c r="N99" s="32">
        <v>180</v>
      </c>
      <c r="O99" s="32">
        <v>300</v>
      </c>
      <c r="P99" s="32">
        <v>180</v>
      </c>
      <c r="Q99" s="32">
        <v>0</v>
      </c>
      <c r="R99" s="33">
        <f t="shared" si="1"/>
        <v>2040</v>
      </c>
    </row>
    <row r="100" spans="1:18" x14ac:dyDescent="0.2">
      <c r="A100" s="29" t="s">
        <v>121</v>
      </c>
      <c r="B100" s="30">
        <v>1</v>
      </c>
      <c r="C100" s="31">
        <v>30</v>
      </c>
      <c r="D100" s="29" t="s">
        <v>124</v>
      </c>
      <c r="E100" s="29" t="s">
        <v>123</v>
      </c>
      <c r="F100" s="32">
        <v>1566</v>
      </c>
      <c r="G100" s="32">
        <v>1770</v>
      </c>
      <c r="H100" s="32">
        <v>1980</v>
      </c>
      <c r="I100" s="32">
        <v>1981</v>
      </c>
      <c r="J100" s="32">
        <v>1410</v>
      </c>
      <c r="K100" s="32">
        <v>2317</v>
      </c>
      <c r="L100" s="32">
        <v>2191</v>
      </c>
      <c r="M100" s="32">
        <v>2430</v>
      </c>
      <c r="N100" s="32">
        <v>1995</v>
      </c>
      <c r="O100" s="32">
        <v>2462</v>
      </c>
      <c r="P100" s="32">
        <v>2670</v>
      </c>
      <c r="Q100" s="32">
        <v>2400</v>
      </c>
      <c r="R100" s="33">
        <f t="shared" si="1"/>
        <v>25172</v>
      </c>
    </row>
    <row r="101" spans="1:18" x14ac:dyDescent="0.2">
      <c r="A101" s="29" t="s">
        <v>121</v>
      </c>
      <c r="B101" s="30">
        <v>1</v>
      </c>
      <c r="C101" s="31">
        <v>10</v>
      </c>
      <c r="D101" s="29" t="s">
        <v>125</v>
      </c>
      <c r="E101" s="29" t="s">
        <v>123</v>
      </c>
      <c r="F101" s="32">
        <v>0</v>
      </c>
      <c r="G101" s="32">
        <v>0</v>
      </c>
      <c r="H101" s="32">
        <v>0</v>
      </c>
      <c r="I101" s="32">
        <v>0</v>
      </c>
      <c r="J101" s="32">
        <v>90</v>
      </c>
      <c r="K101" s="32">
        <v>30</v>
      </c>
      <c r="L101" s="32">
        <v>0</v>
      </c>
      <c r="M101" s="32">
        <v>90</v>
      </c>
      <c r="N101" s="32">
        <v>0</v>
      </c>
      <c r="O101" s="32">
        <v>0</v>
      </c>
      <c r="P101" s="32">
        <v>30</v>
      </c>
      <c r="Q101" s="32">
        <v>0</v>
      </c>
      <c r="R101" s="33">
        <f t="shared" si="1"/>
        <v>240</v>
      </c>
    </row>
    <row r="102" spans="1:18" x14ac:dyDescent="0.2">
      <c r="A102" s="29" t="s">
        <v>121</v>
      </c>
      <c r="B102" s="30">
        <v>1</v>
      </c>
      <c r="C102" s="31">
        <v>30</v>
      </c>
      <c r="D102" s="29" t="s">
        <v>125</v>
      </c>
      <c r="E102" s="29" t="s">
        <v>123</v>
      </c>
      <c r="F102" s="32">
        <v>1560</v>
      </c>
      <c r="G102" s="32">
        <v>1530</v>
      </c>
      <c r="H102" s="32">
        <v>2013</v>
      </c>
      <c r="I102" s="32">
        <v>1740</v>
      </c>
      <c r="J102" s="32">
        <v>1621</v>
      </c>
      <c r="K102" s="32">
        <v>1321</v>
      </c>
      <c r="L102" s="32">
        <v>2191</v>
      </c>
      <c r="M102" s="32">
        <v>1755</v>
      </c>
      <c r="N102" s="32">
        <v>1666</v>
      </c>
      <c r="O102" s="32">
        <v>1891</v>
      </c>
      <c r="P102" s="32">
        <v>1413</v>
      </c>
      <c r="Q102" s="32">
        <v>3303</v>
      </c>
      <c r="R102" s="33">
        <f t="shared" si="1"/>
        <v>22004</v>
      </c>
    </row>
    <row r="103" spans="1:18" x14ac:dyDescent="0.2">
      <c r="A103" s="29" t="s">
        <v>121</v>
      </c>
      <c r="B103" s="30">
        <v>1</v>
      </c>
      <c r="C103" s="31">
        <v>10</v>
      </c>
      <c r="D103" s="29" t="s">
        <v>126</v>
      </c>
      <c r="E103" s="29" t="s">
        <v>123</v>
      </c>
      <c r="F103" s="32">
        <v>180</v>
      </c>
      <c r="G103" s="32">
        <v>90</v>
      </c>
      <c r="H103" s="32">
        <v>150</v>
      </c>
      <c r="I103" s="32">
        <v>120</v>
      </c>
      <c r="J103" s="32">
        <v>180</v>
      </c>
      <c r="K103" s="32">
        <v>0</v>
      </c>
      <c r="L103" s="32">
        <v>90</v>
      </c>
      <c r="M103" s="32">
        <v>270</v>
      </c>
      <c r="N103" s="32">
        <v>0</v>
      </c>
      <c r="O103" s="32">
        <v>90</v>
      </c>
      <c r="P103" s="32">
        <v>0</v>
      </c>
      <c r="Q103" s="32">
        <v>0</v>
      </c>
      <c r="R103" s="33">
        <f t="shared" si="1"/>
        <v>1170</v>
      </c>
    </row>
    <row r="104" spans="1:18" x14ac:dyDescent="0.2">
      <c r="A104" s="29" t="s">
        <v>121</v>
      </c>
      <c r="B104" s="30">
        <v>1</v>
      </c>
      <c r="C104" s="31">
        <v>30</v>
      </c>
      <c r="D104" s="29" t="s">
        <v>126</v>
      </c>
      <c r="E104" s="29" t="s">
        <v>123</v>
      </c>
      <c r="F104" s="32">
        <v>1323</v>
      </c>
      <c r="G104" s="32">
        <v>1653</v>
      </c>
      <c r="H104" s="32">
        <v>1530</v>
      </c>
      <c r="I104" s="32">
        <v>1958</v>
      </c>
      <c r="J104" s="32">
        <v>1741</v>
      </c>
      <c r="K104" s="32">
        <v>1474</v>
      </c>
      <c r="L104" s="32">
        <v>1621</v>
      </c>
      <c r="M104" s="32">
        <v>1901</v>
      </c>
      <c r="N104" s="32">
        <v>1740</v>
      </c>
      <c r="O104" s="32">
        <v>1592</v>
      </c>
      <c r="P104" s="32">
        <v>1804</v>
      </c>
      <c r="Q104" s="32">
        <v>1723</v>
      </c>
      <c r="R104" s="33">
        <f t="shared" si="1"/>
        <v>20060</v>
      </c>
    </row>
    <row r="105" spans="1:18" x14ac:dyDescent="0.2">
      <c r="A105" s="29" t="s">
        <v>92</v>
      </c>
      <c r="B105" s="30">
        <v>1</v>
      </c>
      <c r="C105" s="31">
        <v>500</v>
      </c>
      <c r="D105" s="29" t="s">
        <v>105</v>
      </c>
      <c r="E105" s="29" t="s">
        <v>106</v>
      </c>
      <c r="F105" s="32">
        <v>3520</v>
      </c>
      <c r="G105" s="32">
        <v>40</v>
      </c>
      <c r="H105" s="32">
        <v>2175</v>
      </c>
      <c r="I105" s="32">
        <v>3050</v>
      </c>
      <c r="J105" s="32">
        <v>4440</v>
      </c>
      <c r="K105" s="32">
        <v>1185</v>
      </c>
      <c r="L105" s="32">
        <v>1625</v>
      </c>
      <c r="M105" s="32">
        <v>4595</v>
      </c>
      <c r="N105" s="32">
        <v>1438</v>
      </c>
      <c r="O105" s="32">
        <v>5340</v>
      </c>
      <c r="P105" s="32">
        <v>4168</v>
      </c>
      <c r="Q105" s="32">
        <v>3375</v>
      </c>
      <c r="R105" s="33">
        <f t="shared" si="1"/>
        <v>34951</v>
      </c>
    </row>
    <row r="106" spans="1:18" x14ac:dyDescent="0.2">
      <c r="A106" s="29" t="s">
        <v>92</v>
      </c>
      <c r="B106" s="30">
        <v>1</v>
      </c>
      <c r="C106" s="31">
        <v>500</v>
      </c>
      <c r="D106" s="29" t="s">
        <v>107</v>
      </c>
      <c r="E106" s="29" t="s">
        <v>106</v>
      </c>
      <c r="F106" s="32">
        <v>1125</v>
      </c>
      <c r="G106" s="32">
        <v>3114</v>
      </c>
      <c r="H106" s="32">
        <v>1670</v>
      </c>
      <c r="I106" s="32">
        <v>2208</v>
      </c>
      <c r="J106" s="32">
        <v>2024</v>
      </c>
      <c r="K106" s="32">
        <v>2440</v>
      </c>
      <c r="L106" s="32">
        <v>1880</v>
      </c>
      <c r="M106" s="32">
        <v>3145</v>
      </c>
      <c r="N106" s="32">
        <v>1820</v>
      </c>
      <c r="O106" s="32">
        <v>2223</v>
      </c>
      <c r="P106" s="32">
        <v>1626</v>
      </c>
      <c r="Q106" s="32">
        <v>1946</v>
      </c>
      <c r="R106" s="33">
        <f t="shared" si="1"/>
        <v>25221</v>
      </c>
    </row>
    <row r="107" spans="1:18" x14ac:dyDescent="0.2">
      <c r="A107" s="29" t="s">
        <v>113</v>
      </c>
      <c r="B107" s="30">
        <v>1</v>
      </c>
      <c r="C107" s="31">
        <v>473</v>
      </c>
      <c r="D107" s="29" t="s">
        <v>105</v>
      </c>
      <c r="E107" s="29" t="s">
        <v>106</v>
      </c>
      <c r="F107" s="32">
        <v>1050</v>
      </c>
      <c r="G107" s="32">
        <v>1050</v>
      </c>
      <c r="H107" s="32">
        <v>1200</v>
      </c>
      <c r="I107" s="32">
        <v>600</v>
      </c>
      <c r="J107" s="32">
        <v>0</v>
      </c>
      <c r="K107" s="32">
        <v>1050</v>
      </c>
      <c r="L107" s="32">
        <v>0</v>
      </c>
      <c r="M107" s="32">
        <v>0</v>
      </c>
      <c r="N107" s="32">
        <v>1500</v>
      </c>
      <c r="O107" s="32">
        <v>0</v>
      </c>
      <c r="P107" s="32">
        <v>600</v>
      </c>
      <c r="Q107" s="32">
        <v>1080</v>
      </c>
      <c r="R107" s="33">
        <f t="shared" si="1"/>
        <v>8130</v>
      </c>
    </row>
    <row r="108" spans="1:18" x14ac:dyDescent="0.2">
      <c r="A108" s="29" t="s">
        <v>92</v>
      </c>
      <c r="B108" s="30">
        <v>1</v>
      </c>
      <c r="C108" s="31">
        <v>100</v>
      </c>
      <c r="D108" s="29" t="s">
        <v>108</v>
      </c>
      <c r="E108" s="29" t="s">
        <v>109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32">
        <v>0</v>
      </c>
      <c r="P108" s="32">
        <v>0</v>
      </c>
      <c r="Q108" s="32">
        <v>0</v>
      </c>
      <c r="R108" s="33">
        <f t="shared" si="1"/>
        <v>0</v>
      </c>
    </row>
    <row r="109" spans="1:18" x14ac:dyDescent="0.2">
      <c r="A109" s="29" t="s">
        <v>92</v>
      </c>
      <c r="B109" s="30">
        <v>1</v>
      </c>
      <c r="C109" s="31">
        <v>100</v>
      </c>
      <c r="D109" s="29" t="s">
        <v>84</v>
      </c>
      <c r="E109" s="29" t="s">
        <v>109</v>
      </c>
      <c r="F109" s="32">
        <v>0</v>
      </c>
      <c r="G109" s="32">
        <v>0</v>
      </c>
      <c r="H109" s="32">
        <v>75</v>
      </c>
      <c r="I109" s="32">
        <v>0</v>
      </c>
      <c r="J109" s="32">
        <v>0</v>
      </c>
      <c r="K109" s="32">
        <v>0</v>
      </c>
      <c r="L109" s="32">
        <v>0</v>
      </c>
      <c r="M109" s="32">
        <v>0</v>
      </c>
      <c r="N109" s="32">
        <v>0</v>
      </c>
      <c r="O109" s="32">
        <v>0</v>
      </c>
      <c r="P109" s="32">
        <v>0</v>
      </c>
      <c r="Q109" s="32">
        <v>0</v>
      </c>
      <c r="R109" s="33">
        <f t="shared" si="1"/>
        <v>75</v>
      </c>
    </row>
    <row r="110" spans="1:18" x14ac:dyDescent="0.2">
      <c r="A110" s="29" t="s">
        <v>92</v>
      </c>
      <c r="B110" s="30">
        <v>1</v>
      </c>
      <c r="C110" s="31">
        <v>100</v>
      </c>
      <c r="D110" s="29" t="s">
        <v>16</v>
      </c>
      <c r="E110" s="29" t="s">
        <v>109</v>
      </c>
      <c r="F110" s="32">
        <v>0</v>
      </c>
      <c r="G110" s="32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32">
        <v>0</v>
      </c>
      <c r="P110" s="32">
        <v>0</v>
      </c>
      <c r="Q110" s="32">
        <v>0</v>
      </c>
      <c r="R110" s="33">
        <f t="shared" si="1"/>
        <v>0</v>
      </c>
    </row>
    <row r="111" spans="1:18" x14ac:dyDescent="0.2">
      <c r="A111" s="29" t="s">
        <v>92</v>
      </c>
      <c r="B111" s="30">
        <v>1</v>
      </c>
      <c r="C111" s="31">
        <v>30</v>
      </c>
      <c r="D111" s="29" t="s">
        <v>110</v>
      </c>
      <c r="E111" s="29" t="s">
        <v>111</v>
      </c>
      <c r="F111" s="32">
        <v>485</v>
      </c>
      <c r="G111" s="32">
        <v>280</v>
      </c>
      <c r="H111" s="32">
        <v>637</v>
      </c>
      <c r="I111" s="32">
        <v>75</v>
      </c>
      <c r="J111" s="32">
        <v>322</v>
      </c>
      <c r="K111" s="32">
        <v>817</v>
      </c>
      <c r="L111" s="32">
        <v>240</v>
      </c>
      <c r="M111" s="32">
        <v>695</v>
      </c>
      <c r="N111" s="32">
        <v>490</v>
      </c>
      <c r="O111" s="32">
        <v>405</v>
      </c>
      <c r="P111" s="32">
        <v>517</v>
      </c>
      <c r="Q111" s="32">
        <v>0</v>
      </c>
      <c r="R111" s="33">
        <f t="shared" si="1"/>
        <v>4963</v>
      </c>
    </row>
    <row r="112" spans="1:18" x14ac:dyDescent="0.2">
      <c r="A112" s="29" t="s">
        <v>92</v>
      </c>
      <c r="B112" s="30">
        <v>1</v>
      </c>
      <c r="C112" s="31">
        <v>100</v>
      </c>
      <c r="D112" s="29" t="s">
        <v>110</v>
      </c>
      <c r="E112" s="29" t="s">
        <v>111</v>
      </c>
      <c r="F112" s="32">
        <v>60</v>
      </c>
      <c r="G112" s="32">
        <v>254</v>
      </c>
      <c r="H112" s="32">
        <v>305</v>
      </c>
      <c r="I112" s="32">
        <v>270</v>
      </c>
      <c r="J112" s="32">
        <v>104</v>
      </c>
      <c r="K112" s="32">
        <v>45</v>
      </c>
      <c r="L112" s="32">
        <v>90</v>
      </c>
      <c r="M112" s="32">
        <v>315</v>
      </c>
      <c r="N112" s="32">
        <v>30</v>
      </c>
      <c r="O112" s="32">
        <v>105</v>
      </c>
      <c r="P112" s="32">
        <v>0</v>
      </c>
      <c r="Q112" s="32">
        <v>0</v>
      </c>
      <c r="R112" s="33">
        <f t="shared" si="1"/>
        <v>1578</v>
      </c>
    </row>
    <row r="113" spans="1:18" x14ac:dyDescent="0.2">
      <c r="A113" s="29" t="s">
        <v>92</v>
      </c>
      <c r="B113" s="30">
        <v>1</v>
      </c>
      <c r="C113" s="31">
        <v>100</v>
      </c>
      <c r="D113" s="29" t="s">
        <v>110</v>
      </c>
      <c r="E113" s="29" t="s">
        <v>112</v>
      </c>
      <c r="F113" s="32">
        <v>0</v>
      </c>
      <c r="G113" s="32">
        <v>0</v>
      </c>
      <c r="H113" s="32">
        <v>0</v>
      </c>
      <c r="I113" s="32">
        <v>0</v>
      </c>
      <c r="J113" s="32">
        <v>30</v>
      </c>
      <c r="K113" s="32">
        <v>270</v>
      </c>
      <c r="L113" s="32">
        <v>30</v>
      </c>
      <c r="M113" s="32">
        <v>180</v>
      </c>
      <c r="N113" s="32">
        <v>30</v>
      </c>
      <c r="O113" s="32">
        <v>0</v>
      </c>
      <c r="P113" s="32">
        <v>30</v>
      </c>
      <c r="Q113" s="32">
        <v>0</v>
      </c>
      <c r="R113" s="33">
        <f t="shared" si="1"/>
        <v>570</v>
      </c>
    </row>
    <row r="114" spans="1:18" ht="14.25" x14ac:dyDescent="0.2">
      <c r="E114" s="25" t="s">
        <v>38</v>
      </c>
      <c r="F114" s="26">
        <f>SUM(F6:F113)</f>
        <v>2221055</v>
      </c>
      <c r="G114" s="26">
        <f t="shared" ref="G114:R114" si="2">SUM(G6:G113)</f>
        <v>2441591</v>
      </c>
      <c r="H114" s="26">
        <f t="shared" si="2"/>
        <v>2507100</v>
      </c>
      <c r="I114" s="26">
        <f t="shared" si="2"/>
        <v>2608455</v>
      </c>
      <c r="J114" s="26">
        <f t="shared" si="2"/>
        <v>2199544</v>
      </c>
      <c r="K114" s="26">
        <f t="shared" si="2"/>
        <v>2587214</v>
      </c>
      <c r="L114" s="26">
        <f t="shared" si="2"/>
        <v>2584207</v>
      </c>
      <c r="M114" s="26">
        <f t="shared" si="2"/>
        <v>2329712</v>
      </c>
      <c r="N114" s="26">
        <f t="shared" si="2"/>
        <v>2777781</v>
      </c>
      <c r="O114" s="26">
        <f t="shared" si="2"/>
        <v>2658328</v>
      </c>
      <c r="P114" s="26">
        <f t="shared" si="2"/>
        <v>2504694</v>
      </c>
      <c r="Q114" s="26">
        <f t="shared" si="2"/>
        <v>2555684</v>
      </c>
      <c r="R114" s="23">
        <f t="shared" si="2"/>
        <v>29975365</v>
      </c>
    </row>
    <row r="116" spans="1:18" x14ac:dyDescent="0.2">
      <c r="A116" s="22"/>
      <c r="B116" s="22"/>
      <c r="C116" s="22"/>
      <c r="D116" s="22"/>
      <c r="E116" s="22"/>
      <c r="F116" s="141" t="s">
        <v>39</v>
      </c>
      <c r="G116" s="142"/>
      <c r="H116" s="142"/>
      <c r="I116" s="142"/>
      <c r="J116" s="142"/>
      <c r="K116" s="142"/>
      <c r="L116" s="142"/>
      <c r="M116" s="142"/>
      <c r="N116" s="142"/>
      <c r="O116" s="142"/>
      <c r="P116" s="142"/>
      <c r="Q116" s="142"/>
      <c r="R116" s="143"/>
    </row>
    <row r="117" spans="1:18" ht="30" customHeight="1" x14ac:dyDescent="0.2">
      <c r="A117" s="27" t="s">
        <v>2</v>
      </c>
      <c r="B117" s="27" t="s">
        <v>24</v>
      </c>
      <c r="C117" s="27" t="s">
        <v>25</v>
      </c>
      <c r="D117" s="27" t="s">
        <v>4</v>
      </c>
      <c r="E117" s="27" t="s">
        <v>5</v>
      </c>
      <c r="F117" s="28" t="s">
        <v>26</v>
      </c>
      <c r="G117" s="28" t="s">
        <v>27</v>
      </c>
      <c r="H117" s="28" t="s">
        <v>28</v>
      </c>
      <c r="I117" s="28" t="s">
        <v>29</v>
      </c>
      <c r="J117" s="28" t="s">
        <v>30</v>
      </c>
      <c r="K117" s="28" t="s">
        <v>31</v>
      </c>
      <c r="L117" s="28" t="s">
        <v>32</v>
      </c>
      <c r="M117" s="28" t="s">
        <v>33</v>
      </c>
      <c r="N117" s="28" t="s">
        <v>34</v>
      </c>
      <c r="O117" s="28" t="s">
        <v>35</v>
      </c>
      <c r="P117" s="28" t="s">
        <v>36</v>
      </c>
      <c r="Q117" s="28" t="s">
        <v>37</v>
      </c>
      <c r="R117" s="28" t="s">
        <v>8</v>
      </c>
    </row>
    <row r="118" spans="1:18" x14ac:dyDescent="0.2">
      <c r="A118" s="29" t="s">
        <v>118</v>
      </c>
      <c r="B118" s="30">
        <v>1</v>
      </c>
      <c r="C118" s="31">
        <v>100</v>
      </c>
      <c r="D118" s="29" t="s">
        <v>16</v>
      </c>
      <c r="E118" s="29" t="s">
        <v>17</v>
      </c>
      <c r="F118" s="32">
        <v>0</v>
      </c>
      <c r="G118" s="32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90</v>
      </c>
      <c r="M118" s="32">
        <v>697</v>
      </c>
      <c r="N118" s="32">
        <v>3194</v>
      </c>
      <c r="O118" s="32">
        <v>3422</v>
      </c>
      <c r="P118" s="32">
        <v>5187</v>
      </c>
      <c r="Q118" s="32">
        <v>4385</v>
      </c>
      <c r="R118" s="33">
        <f>SUM(F118:Q118)</f>
        <v>16975</v>
      </c>
    </row>
    <row r="119" spans="1:18" x14ac:dyDescent="0.2">
      <c r="A119" s="29" t="s">
        <v>118</v>
      </c>
      <c r="B119" s="30">
        <v>1</v>
      </c>
      <c r="C119" s="31">
        <v>100</v>
      </c>
      <c r="D119" s="29" t="s">
        <v>18</v>
      </c>
      <c r="E119" s="29" t="s">
        <v>17</v>
      </c>
      <c r="F119" s="32">
        <v>41847</v>
      </c>
      <c r="G119" s="32">
        <v>49784</v>
      </c>
      <c r="H119" s="32">
        <v>55281</v>
      </c>
      <c r="I119" s="32">
        <v>58273</v>
      </c>
      <c r="J119" s="32">
        <v>49586</v>
      </c>
      <c r="K119" s="32">
        <v>49076</v>
      </c>
      <c r="L119" s="32">
        <v>56597</v>
      </c>
      <c r="M119" s="32">
        <v>51930</v>
      </c>
      <c r="N119" s="32">
        <v>57036</v>
      </c>
      <c r="O119" s="32">
        <v>56288</v>
      </c>
      <c r="P119" s="32">
        <v>50246</v>
      </c>
      <c r="Q119" s="32">
        <v>40835</v>
      </c>
      <c r="R119" s="33">
        <f t="shared" ref="R119:R182" si="3">SUM(F119:Q119)</f>
        <v>616779</v>
      </c>
    </row>
    <row r="120" spans="1:18" x14ac:dyDescent="0.2">
      <c r="A120" s="29" t="s">
        <v>118</v>
      </c>
      <c r="B120" s="30">
        <v>1</v>
      </c>
      <c r="C120" s="31">
        <v>100</v>
      </c>
      <c r="D120" s="29" t="s">
        <v>20</v>
      </c>
      <c r="E120" s="29" t="s">
        <v>17</v>
      </c>
      <c r="F120" s="32">
        <v>69273</v>
      </c>
      <c r="G120" s="32">
        <v>81451</v>
      </c>
      <c r="H120" s="32">
        <v>87227</v>
      </c>
      <c r="I120" s="32">
        <v>89840</v>
      </c>
      <c r="J120" s="32">
        <v>82418</v>
      </c>
      <c r="K120" s="32">
        <v>84814</v>
      </c>
      <c r="L120" s="32">
        <v>90374</v>
      </c>
      <c r="M120" s="32">
        <v>82796</v>
      </c>
      <c r="N120" s="32">
        <v>92744</v>
      </c>
      <c r="O120" s="32">
        <v>92904</v>
      </c>
      <c r="P120" s="32">
        <v>81651</v>
      </c>
      <c r="Q120" s="32">
        <v>73061</v>
      </c>
      <c r="R120" s="33">
        <f t="shared" si="3"/>
        <v>1008553</v>
      </c>
    </row>
    <row r="121" spans="1:18" x14ac:dyDescent="0.2">
      <c r="A121" s="29" t="s">
        <v>118</v>
      </c>
      <c r="B121" s="30">
        <v>1</v>
      </c>
      <c r="C121" s="31">
        <v>100</v>
      </c>
      <c r="D121" s="29" t="s">
        <v>22</v>
      </c>
      <c r="E121" s="29" t="s">
        <v>17</v>
      </c>
      <c r="F121" s="32">
        <v>68073</v>
      </c>
      <c r="G121" s="32">
        <v>78765</v>
      </c>
      <c r="H121" s="32">
        <v>81785</v>
      </c>
      <c r="I121" s="32">
        <v>85287</v>
      </c>
      <c r="J121" s="32">
        <v>77221</v>
      </c>
      <c r="K121" s="32">
        <v>79514</v>
      </c>
      <c r="L121" s="32">
        <v>83776</v>
      </c>
      <c r="M121" s="32">
        <v>77472</v>
      </c>
      <c r="N121" s="32">
        <v>84735</v>
      </c>
      <c r="O121" s="32">
        <v>81804</v>
      </c>
      <c r="P121" s="32">
        <v>74336</v>
      </c>
      <c r="Q121" s="32">
        <v>68252</v>
      </c>
      <c r="R121" s="33">
        <f t="shared" si="3"/>
        <v>941020</v>
      </c>
    </row>
    <row r="122" spans="1:18" x14ac:dyDescent="0.2">
      <c r="A122" s="29" t="s">
        <v>118</v>
      </c>
      <c r="B122" s="30">
        <v>1</v>
      </c>
      <c r="C122" s="31">
        <v>100</v>
      </c>
      <c r="D122" s="29" t="s">
        <v>99</v>
      </c>
      <c r="E122" s="29" t="s">
        <v>17</v>
      </c>
      <c r="F122" s="32">
        <v>65742</v>
      </c>
      <c r="G122" s="32">
        <v>71561</v>
      </c>
      <c r="H122" s="32">
        <v>73260</v>
      </c>
      <c r="I122" s="32">
        <v>76393</v>
      </c>
      <c r="J122" s="32">
        <v>68530</v>
      </c>
      <c r="K122" s="32">
        <v>73324</v>
      </c>
      <c r="L122" s="32">
        <v>73711</v>
      </c>
      <c r="M122" s="32">
        <v>70255</v>
      </c>
      <c r="N122" s="32">
        <v>78419</v>
      </c>
      <c r="O122" s="32">
        <v>77156</v>
      </c>
      <c r="P122" s="32">
        <v>72888</v>
      </c>
      <c r="Q122" s="32">
        <v>67408</v>
      </c>
      <c r="R122" s="33">
        <f t="shared" si="3"/>
        <v>868647</v>
      </c>
    </row>
    <row r="123" spans="1:18" x14ac:dyDescent="0.2">
      <c r="A123" s="29" t="s">
        <v>118</v>
      </c>
      <c r="B123" s="30">
        <v>1</v>
      </c>
      <c r="C123" s="31">
        <v>100</v>
      </c>
      <c r="D123" s="29" t="s">
        <v>100</v>
      </c>
      <c r="E123" s="29" t="s">
        <v>17</v>
      </c>
      <c r="F123" s="32">
        <v>40411</v>
      </c>
      <c r="G123" s="32">
        <v>42792</v>
      </c>
      <c r="H123" s="32">
        <v>46295</v>
      </c>
      <c r="I123" s="32">
        <v>46697</v>
      </c>
      <c r="J123" s="32">
        <v>43126</v>
      </c>
      <c r="K123" s="32">
        <v>46332</v>
      </c>
      <c r="L123" s="32">
        <v>46118</v>
      </c>
      <c r="M123" s="32">
        <v>40769</v>
      </c>
      <c r="N123" s="32">
        <v>47080</v>
      </c>
      <c r="O123" s="32">
        <v>46510</v>
      </c>
      <c r="P123" s="32">
        <v>44278</v>
      </c>
      <c r="Q123" s="32">
        <v>40388</v>
      </c>
      <c r="R123" s="33">
        <f t="shared" si="3"/>
        <v>530796</v>
      </c>
    </row>
    <row r="124" spans="1:18" x14ac:dyDescent="0.2">
      <c r="A124" s="29" t="s">
        <v>118</v>
      </c>
      <c r="B124" s="30">
        <v>1</v>
      </c>
      <c r="C124" s="31">
        <v>30</v>
      </c>
      <c r="D124" s="29" t="s">
        <v>119</v>
      </c>
      <c r="E124" s="29" t="s">
        <v>17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32">
        <v>0</v>
      </c>
      <c r="P124" s="32">
        <v>0</v>
      </c>
      <c r="Q124" s="32">
        <v>0</v>
      </c>
      <c r="R124" s="33">
        <f t="shared" si="3"/>
        <v>0</v>
      </c>
    </row>
    <row r="125" spans="1:18" x14ac:dyDescent="0.2">
      <c r="A125" s="29" t="s">
        <v>118</v>
      </c>
      <c r="B125" s="30">
        <v>1</v>
      </c>
      <c r="C125" s="31">
        <v>100</v>
      </c>
      <c r="D125" s="29" t="s">
        <v>119</v>
      </c>
      <c r="E125" s="29" t="s">
        <v>17</v>
      </c>
      <c r="F125" s="32">
        <v>49024</v>
      </c>
      <c r="G125" s="32">
        <v>49983</v>
      </c>
      <c r="H125" s="32">
        <v>52547</v>
      </c>
      <c r="I125" s="32">
        <v>53450</v>
      </c>
      <c r="J125" s="32">
        <v>47731</v>
      </c>
      <c r="K125" s="32">
        <v>53620</v>
      </c>
      <c r="L125" s="32">
        <v>51095</v>
      </c>
      <c r="M125" s="32">
        <v>49151</v>
      </c>
      <c r="N125" s="32">
        <v>54765</v>
      </c>
      <c r="O125" s="32">
        <v>51679</v>
      </c>
      <c r="P125" s="32">
        <v>49394</v>
      </c>
      <c r="Q125" s="32">
        <v>48184</v>
      </c>
      <c r="R125" s="33">
        <f t="shared" si="3"/>
        <v>610623</v>
      </c>
    </row>
    <row r="126" spans="1:18" x14ac:dyDescent="0.2">
      <c r="A126" s="29" t="s">
        <v>113</v>
      </c>
      <c r="B126" s="30">
        <v>1</v>
      </c>
      <c r="C126" s="31">
        <v>50</v>
      </c>
      <c r="D126" s="29" t="s">
        <v>114</v>
      </c>
      <c r="E126" s="29" t="s">
        <v>115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32">
        <v>0</v>
      </c>
      <c r="P126" s="32">
        <v>0</v>
      </c>
      <c r="Q126" s="32">
        <v>0</v>
      </c>
      <c r="R126" s="33">
        <f t="shared" si="3"/>
        <v>0</v>
      </c>
    </row>
    <row r="127" spans="1:18" x14ac:dyDescent="0.2">
      <c r="A127" s="29" t="s">
        <v>113</v>
      </c>
      <c r="B127" s="30">
        <v>1</v>
      </c>
      <c r="C127" s="31">
        <v>100</v>
      </c>
      <c r="D127" s="29" t="s">
        <v>16</v>
      </c>
      <c r="E127" s="29" t="s">
        <v>115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32">
        <v>0</v>
      </c>
      <c r="P127" s="32">
        <v>0</v>
      </c>
      <c r="Q127" s="32">
        <v>0</v>
      </c>
      <c r="R127" s="33">
        <f t="shared" si="3"/>
        <v>0</v>
      </c>
    </row>
    <row r="128" spans="1:18" x14ac:dyDescent="0.2">
      <c r="A128" s="29" t="s">
        <v>113</v>
      </c>
      <c r="B128" s="30">
        <v>1</v>
      </c>
      <c r="C128" s="31">
        <v>50</v>
      </c>
      <c r="D128" s="29" t="s">
        <v>129</v>
      </c>
      <c r="E128" s="29" t="s">
        <v>115</v>
      </c>
      <c r="F128" s="32">
        <v>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0</v>
      </c>
      <c r="O128" s="32">
        <v>0</v>
      </c>
      <c r="P128" s="32">
        <v>0</v>
      </c>
      <c r="Q128" s="32">
        <v>0</v>
      </c>
      <c r="R128" s="33">
        <f t="shared" si="3"/>
        <v>0</v>
      </c>
    </row>
    <row r="129" spans="1:18" x14ac:dyDescent="0.2">
      <c r="A129" s="29" t="s">
        <v>113</v>
      </c>
      <c r="B129" s="30">
        <v>1</v>
      </c>
      <c r="C129" s="31">
        <v>100</v>
      </c>
      <c r="D129" s="29" t="s">
        <v>88</v>
      </c>
      <c r="E129" s="29" t="s">
        <v>115</v>
      </c>
      <c r="F129" s="32">
        <v>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0</v>
      </c>
      <c r="P129" s="32">
        <v>0</v>
      </c>
      <c r="Q129" s="32">
        <v>0</v>
      </c>
      <c r="R129" s="33">
        <f t="shared" si="3"/>
        <v>0</v>
      </c>
    </row>
    <row r="130" spans="1:18" x14ac:dyDescent="0.2">
      <c r="A130" s="29" t="s">
        <v>83</v>
      </c>
      <c r="B130" s="30">
        <v>1</v>
      </c>
      <c r="C130" s="31">
        <v>100</v>
      </c>
      <c r="D130" s="29" t="s">
        <v>84</v>
      </c>
      <c r="E130" s="29" t="s">
        <v>85</v>
      </c>
      <c r="F130" s="32">
        <v>45121</v>
      </c>
      <c r="G130" s="32">
        <v>50745</v>
      </c>
      <c r="H130" s="32">
        <v>52326</v>
      </c>
      <c r="I130" s="32">
        <v>57459</v>
      </c>
      <c r="J130" s="32">
        <v>50788</v>
      </c>
      <c r="K130" s="32">
        <v>55646</v>
      </c>
      <c r="L130" s="32">
        <v>57695</v>
      </c>
      <c r="M130" s="32">
        <v>53050</v>
      </c>
      <c r="N130" s="32">
        <v>60224</v>
      </c>
      <c r="O130" s="32">
        <v>60740</v>
      </c>
      <c r="P130" s="32">
        <v>50755</v>
      </c>
      <c r="Q130" s="32">
        <v>48238</v>
      </c>
      <c r="R130" s="33">
        <f t="shared" si="3"/>
        <v>642787</v>
      </c>
    </row>
    <row r="131" spans="1:18" x14ac:dyDescent="0.2">
      <c r="A131" s="29" t="s">
        <v>83</v>
      </c>
      <c r="B131" s="30">
        <v>1</v>
      </c>
      <c r="C131" s="31">
        <v>100</v>
      </c>
      <c r="D131" s="29" t="s">
        <v>86</v>
      </c>
      <c r="E131" s="29" t="s">
        <v>85</v>
      </c>
      <c r="F131" s="32">
        <v>1500</v>
      </c>
      <c r="G131" s="32">
        <v>1865</v>
      </c>
      <c r="H131" s="32">
        <v>1768</v>
      </c>
      <c r="I131" s="32">
        <v>2277</v>
      </c>
      <c r="J131" s="32">
        <v>1978</v>
      </c>
      <c r="K131" s="32">
        <v>1938</v>
      </c>
      <c r="L131" s="32">
        <v>2003</v>
      </c>
      <c r="M131" s="32">
        <v>2028</v>
      </c>
      <c r="N131" s="32">
        <v>2232</v>
      </c>
      <c r="O131" s="32">
        <v>1745</v>
      </c>
      <c r="P131" s="32">
        <v>1902</v>
      </c>
      <c r="Q131" s="32">
        <v>1510</v>
      </c>
      <c r="R131" s="33">
        <f t="shared" si="3"/>
        <v>22746</v>
      </c>
    </row>
    <row r="132" spans="1:18" x14ac:dyDescent="0.2">
      <c r="A132" s="29" t="s">
        <v>83</v>
      </c>
      <c r="B132" s="30">
        <v>1</v>
      </c>
      <c r="C132" s="31">
        <v>30</v>
      </c>
      <c r="D132" s="29" t="s">
        <v>16</v>
      </c>
      <c r="E132" s="29" t="s">
        <v>85</v>
      </c>
      <c r="F132" s="32">
        <v>0</v>
      </c>
      <c r="G132" s="32">
        <v>0</v>
      </c>
      <c r="H132" s="32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>
        <v>0</v>
      </c>
      <c r="O132" s="32">
        <v>0</v>
      </c>
      <c r="P132" s="32">
        <v>0</v>
      </c>
      <c r="Q132" s="32">
        <v>0</v>
      </c>
      <c r="R132" s="33">
        <f t="shared" si="3"/>
        <v>0</v>
      </c>
    </row>
    <row r="133" spans="1:18" x14ac:dyDescent="0.2">
      <c r="A133" s="29" t="s">
        <v>83</v>
      </c>
      <c r="B133" s="30">
        <v>1</v>
      </c>
      <c r="C133" s="31">
        <v>100</v>
      </c>
      <c r="D133" s="29" t="s">
        <v>16</v>
      </c>
      <c r="E133" s="29" t="s">
        <v>85</v>
      </c>
      <c r="F133" s="32">
        <v>211166</v>
      </c>
      <c r="G133" s="32">
        <v>212258</v>
      </c>
      <c r="H133" s="32">
        <v>221891</v>
      </c>
      <c r="I133" s="32">
        <v>229210</v>
      </c>
      <c r="J133" s="32">
        <v>208539</v>
      </c>
      <c r="K133" s="32">
        <v>219138</v>
      </c>
      <c r="L133" s="32">
        <v>225420</v>
      </c>
      <c r="M133" s="32">
        <v>209904</v>
      </c>
      <c r="N133" s="32">
        <v>231846</v>
      </c>
      <c r="O133" s="32">
        <v>234238</v>
      </c>
      <c r="P133" s="32">
        <v>213707</v>
      </c>
      <c r="Q133" s="32">
        <v>208027</v>
      </c>
      <c r="R133" s="33">
        <f t="shared" si="3"/>
        <v>2625344</v>
      </c>
    </row>
    <row r="134" spans="1:18" x14ac:dyDescent="0.2">
      <c r="A134" s="29" t="s">
        <v>83</v>
      </c>
      <c r="B134" s="30">
        <v>1</v>
      </c>
      <c r="C134" s="31">
        <v>100</v>
      </c>
      <c r="D134" s="29" t="s">
        <v>87</v>
      </c>
      <c r="E134" s="29" t="s">
        <v>85</v>
      </c>
      <c r="F134" s="32">
        <v>1455</v>
      </c>
      <c r="G134" s="32">
        <v>1470</v>
      </c>
      <c r="H134" s="32">
        <v>840</v>
      </c>
      <c r="I134" s="32">
        <v>1585</v>
      </c>
      <c r="J134" s="32">
        <v>1410</v>
      </c>
      <c r="K134" s="32">
        <v>1495</v>
      </c>
      <c r="L134" s="32">
        <v>1560</v>
      </c>
      <c r="M134" s="32">
        <v>1575</v>
      </c>
      <c r="N134" s="32">
        <v>1838</v>
      </c>
      <c r="O134" s="32">
        <v>2360</v>
      </c>
      <c r="P134" s="32">
        <v>1790</v>
      </c>
      <c r="Q134" s="32">
        <v>1555</v>
      </c>
      <c r="R134" s="33">
        <f t="shared" si="3"/>
        <v>18933</v>
      </c>
    </row>
    <row r="135" spans="1:18" x14ac:dyDescent="0.2">
      <c r="A135" s="29" t="s">
        <v>83</v>
      </c>
      <c r="B135" s="30">
        <v>1</v>
      </c>
      <c r="C135" s="31">
        <v>100</v>
      </c>
      <c r="D135" s="29" t="s">
        <v>88</v>
      </c>
      <c r="E135" s="29" t="s">
        <v>85</v>
      </c>
      <c r="F135" s="32">
        <v>36310</v>
      </c>
      <c r="G135" s="32">
        <v>39558</v>
      </c>
      <c r="H135" s="32">
        <v>38839</v>
      </c>
      <c r="I135" s="32">
        <v>43544</v>
      </c>
      <c r="J135" s="32">
        <v>41952</v>
      </c>
      <c r="K135" s="32">
        <v>44175</v>
      </c>
      <c r="L135" s="32">
        <v>42741</v>
      </c>
      <c r="M135" s="32">
        <v>40702</v>
      </c>
      <c r="N135" s="32">
        <v>45532</v>
      </c>
      <c r="O135" s="32">
        <v>47303</v>
      </c>
      <c r="P135" s="32">
        <v>43338</v>
      </c>
      <c r="Q135" s="32">
        <v>47416</v>
      </c>
      <c r="R135" s="33">
        <f t="shared" si="3"/>
        <v>511410</v>
      </c>
    </row>
    <row r="136" spans="1:18" x14ac:dyDescent="0.2">
      <c r="A136" s="29" t="s">
        <v>83</v>
      </c>
      <c r="B136" s="30">
        <v>1</v>
      </c>
      <c r="C136" s="31">
        <v>20</v>
      </c>
      <c r="D136" s="29" t="s">
        <v>18</v>
      </c>
      <c r="E136" s="29" t="s">
        <v>85</v>
      </c>
      <c r="F136" s="32">
        <v>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32">
        <v>0</v>
      </c>
      <c r="P136" s="32">
        <v>0</v>
      </c>
      <c r="Q136" s="32">
        <v>0</v>
      </c>
      <c r="R136" s="33">
        <f t="shared" si="3"/>
        <v>0</v>
      </c>
    </row>
    <row r="137" spans="1:18" x14ac:dyDescent="0.2">
      <c r="A137" s="29" t="s">
        <v>83</v>
      </c>
      <c r="B137" s="30">
        <v>1</v>
      </c>
      <c r="C137" s="31">
        <v>100</v>
      </c>
      <c r="D137" s="29" t="s">
        <v>18</v>
      </c>
      <c r="E137" s="29" t="s">
        <v>85</v>
      </c>
      <c r="F137" s="32">
        <v>285321</v>
      </c>
      <c r="G137" s="32">
        <v>281402</v>
      </c>
      <c r="H137" s="32">
        <v>281354.5</v>
      </c>
      <c r="I137" s="32">
        <v>302663</v>
      </c>
      <c r="J137" s="32">
        <v>268039</v>
      </c>
      <c r="K137" s="32">
        <v>304327.00099999999</v>
      </c>
      <c r="L137" s="32">
        <v>298750</v>
      </c>
      <c r="M137" s="32">
        <v>274139.5</v>
      </c>
      <c r="N137" s="32">
        <v>310114</v>
      </c>
      <c r="O137" s="32">
        <v>305676</v>
      </c>
      <c r="P137" s="32">
        <v>291126</v>
      </c>
      <c r="Q137" s="32">
        <v>291151</v>
      </c>
      <c r="R137" s="33">
        <f t="shared" si="3"/>
        <v>3494063.0010000002</v>
      </c>
    </row>
    <row r="138" spans="1:18" x14ac:dyDescent="0.2">
      <c r="A138" s="29" t="s">
        <v>83</v>
      </c>
      <c r="B138" s="30">
        <v>1</v>
      </c>
      <c r="C138" s="31">
        <v>100</v>
      </c>
      <c r="D138" s="29" t="s">
        <v>20</v>
      </c>
      <c r="E138" s="29" t="s">
        <v>85</v>
      </c>
      <c r="F138" s="32">
        <v>126726</v>
      </c>
      <c r="G138" s="32">
        <v>127973</v>
      </c>
      <c r="H138" s="32">
        <v>132071</v>
      </c>
      <c r="I138" s="32">
        <v>131831</v>
      </c>
      <c r="J138" s="32">
        <v>119661</v>
      </c>
      <c r="K138" s="32">
        <v>136010</v>
      </c>
      <c r="L138" s="32">
        <v>132756</v>
      </c>
      <c r="M138" s="32">
        <v>124663</v>
      </c>
      <c r="N138" s="32">
        <v>138603</v>
      </c>
      <c r="O138" s="32">
        <v>131850</v>
      </c>
      <c r="P138" s="32">
        <v>129095</v>
      </c>
      <c r="Q138" s="32">
        <v>133937</v>
      </c>
      <c r="R138" s="33">
        <f t="shared" si="3"/>
        <v>1565176</v>
      </c>
    </row>
    <row r="139" spans="1:18" x14ac:dyDescent="0.2">
      <c r="A139" s="29" t="s">
        <v>92</v>
      </c>
      <c r="B139" s="30">
        <v>1</v>
      </c>
      <c r="C139" s="31">
        <v>60</v>
      </c>
      <c r="D139" s="29" t="s">
        <v>84</v>
      </c>
      <c r="E139" s="29" t="s">
        <v>85</v>
      </c>
      <c r="F139" s="32">
        <v>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32">
        <v>0</v>
      </c>
      <c r="P139" s="32">
        <v>0</v>
      </c>
      <c r="Q139" s="32">
        <v>0</v>
      </c>
      <c r="R139" s="33">
        <f t="shared" si="3"/>
        <v>0</v>
      </c>
    </row>
    <row r="140" spans="1:18" x14ac:dyDescent="0.2">
      <c r="A140" s="29" t="s">
        <v>92</v>
      </c>
      <c r="B140" s="30">
        <v>1</v>
      </c>
      <c r="C140" s="31">
        <v>100</v>
      </c>
      <c r="D140" s="29" t="s">
        <v>84</v>
      </c>
      <c r="E140" s="29" t="s">
        <v>85</v>
      </c>
      <c r="F140" s="32">
        <v>65063</v>
      </c>
      <c r="G140" s="32">
        <v>74471</v>
      </c>
      <c r="H140" s="32">
        <v>75815</v>
      </c>
      <c r="I140" s="32">
        <v>77385</v>
      </c>
      <c r="J140" s="32">
        <v>70786</v>
      </c>
      <c r="K140" s="32">
        <v>75451</v>
      </c>
      <c r="L140" s="32">
        <v>80358.5</v>
      </c>
      <c r="M140" s="32">
        <v>68551</v>
      </c>
      <c r="N140" s="32">
        <v>77497</v>
      </c>
      <c r="O140" s="32">
        <v>73523</v>
      </c>
      <c r="P140" s="32">
        <v>65003</v>
      </c>
      <c r="Q140" s="32">
        <v>59534</v>
      </c>
      <c r="R140" s="33">
        <f t="shared" si="3"/>
        <v>863437.5</v>
      </c>
    </row>
    <row r="141" spans="1:18" x14ac:dyDescent="0.2">
      <c r="A141" s="29" t="s">
        <v>92</v>
      </c>
      <c r="B141" s="30">
        <v>1</v>
      </c>
      <c r="C141" s="31">
        <v>1000</v>
      </c>
      <c r="D141" s="29" t="s">
        <v>84</v>
      </c>
      <c r="E141" s="29" t="s">
        <v>85</v>
      </c>
      <c r="F141" s="32">
        <v>240</v>
      </c>
      <c r="G141" s="32">
        <v>90</v>
      </c>
      <c r="H141" s="32">
        <v>60</v>
      </c>
      <c r="I141" s="32">
        <v>60</v>
      </c>
      <c r="J141" s="32">
        <v>60</v>
      </c>
      <c r="K141" s="32">
        <v>60</v>
      </c>
      <c r="L141" s="32">
        <v>30</v>
      </c>
      <c r="M141" s="32">
        <v>0</v>
      </c>
      <c r="N141" s="32">
        <v>0</v>
      </c>
      <c r="O141" s="32">
        <v>0</v>
      </c>
      <c r="P141" s="32">
        <v>0</v>
      </c>
      <c r="Q141" s="32">
        <v>28</v>
      </c>
      <c r="R141" s="33">
        <f t="shared" si="3"/>
        <v>628</v>
      </c>
    </row>
    <row r="142" spans="1:18" x14ac:dyDescent="0.2">
      <c r="A142" s="29" t="s">
        <v>92</v>
      </c>
      <c r="B142" s="30">
        <v>1</v>
      </c>
      <c r="C142" s="31">
        <v>30</v>
      </c>
      <c r="D142" s="29" t="s">
        <v>16</v>
      </c>
      <c r="E142" s="29" t="s">
        <v>85</v>
      </c>
      <c r="F142" s="32">
        <v>0</v>
      </c>
      <c r="G142" s="32">
        <v>0</v>
      </c>
      <c r="H142" s="32">
        <v>0</v>
      </c>
      <c r="I142" s="32">
        <v>0</v>
      </c>
      <c r="J142" s="32">
        <v>60</v>
      </c>
      <c r="K142" s="32">
        <v>0</v>
      </c>
      <c r="L142" s="32">
        <v>0</v>
      </c>
      <c r="M142" s="32">
        <v>0</v>
      </c>
      <c r="N142" s="32">
        <v>0</v>
      </c>
      <c r="O142" s="32">
        <v>0</v>
      </c>
      <c r="P142" s="32">
        <v>0</v>
      </c>
      <c r="Q142" s="32">
        <v>0</v>
      </c>
      <c r="R142" s="33">
        <f t="shared" si="3"/>
        <v>60</v>
      </c>
    </row>
    <row r="143" spans="1:18" x14ac:dyDescent="0.2">
      <c r="A143" s="29" t="s">
        <v>92</v>
      </c>
      <c r="B143" s="30">
        <v>1</v>
      </c>
      <c r="C143" s="31">
        <v>100</v>
      </c>
      <c r="D143" s="29" t="s">
        <v>16</v>
      </c>
      <c r="E143" s="29" t="s">
        <v>85</v>
      </c>
      <c r="F143" s="32">
        <v>126372</v>
      </c>
      <c r="G143" s="32">
        <v>135576</v>
      </c>
      <c r="H143" s="32">
        <v>134730</v>
      </c>
      <c r="I143" s="32">
        <v>139480</v>
      </c>
      <c r="J143" s="32">
        <v>125567</v>
      </c>
      <c r="K143" s="32">
        <v>138962</v>
      </c>
      <c r="L143" s="32">
        <v>137964</v>
      </c>
      <c r="M143" s="32">
        <v>127048</v>
      </c>
      <c r="N143" s="32">
        <v>140816</v>
      </c>
      <c r="O143" s="32">
        <v>131254</v>
      </c>
      <c r="P143" s="32">
        <v>122908</v>
      </c>
      <c r="Q143" s="32">
        <v>117559</v>
      </c>
      <c r="R143" s="33">
        <f t="shared" si="3"/>
        <v>1578236</v>
      </c>
    </row>
    <row r="144" spans="1:18" x14ac:dyDescent="0.2">
      <c r="A144" s="29" t="s">
        <v>92</v>
      </c>
      <c r="B144" s="30">
        <v>1</v>
      </c>
      <c r="C144" s="31">
        <v>1000</v>
      </c>
      <c r="D144" s="29" t="s">
        <v>16</v>
      </c>
      <c r="E144" s="29" t="s">
        <v>85</v>
      </c>
      <c r="F144" s="32">
        <v>150</v>
      </c>
      <c r="G144" s="32">
        <v>90</v>
      </c>
      <c r="H144" s="32">
        <v>270</v>
      </c>
      <c r="I144" s="32">
        <v>180</v>
      </c>
      <c r="J144" s="32">
        <v>150</v>
      </c>
      <c r="K144" s="32">
        <v>30</v>
      </c>
      <c r="L144" s="32">
        <v>90</v>
      </c>
      <c r="M144" s="32">
        <v>90</v>
      </c>
      <c r="N144" s="32">
        <v>60</v>
      </c>
      <c r="O144" s="32">
        <v>60</v>
      </c>
      <c r="P144" s="32">
        <v>60</v>
      </c>
      <c r="Q144" s="32">
        <v>60</v>
      </c>
      <c r="R144" s="33">
        <f t="shared" si="3"/>
        <v>1290</v>
      </c>
    </row>
    <row r="145" spans="1:18" x14ac:dyDescent="0.2">
      <c r="A145" s="29" t="s">
        <v>92</v>
      </c>
      <c r="B145" s="30">
        <v>1</v>
      </c>
      <c r="C145" s="31">
        <v>30</v>
      </c>
      <c r="D145" s="29" t="s">
        <v>18</v>
      </c>
      <c r="E145" s="29" t="s">
        <v>85</v>
      </c>
      <c r="F145" s="32">
        <v>0</v>
      </c>
      <c r="G145" s="32">
        <v>0</v>
      </c>
      <c r="H145" s="32">
        <v>0</v>
      </c>
      <c r="I145" s="32">
        <v>0</v>
      </c>
      <c r="J145" s="32">
        <v>0</v>
      </c>
      <c r="K145" s="32">
        <v>60</v>
      </c>
      <c r="L145" s="32">
        <v>0</v>
      </c>
      <c r="M145" s="32">
        <v>0</v>
      </c>
      <c r="N145" s="32">
        <v>0</v>
      </c>
      <c r="O145" s="32">
        <v>0</v>
      </c>
      <c r="P145" s="32">
        <v>0</v>
      </c>
      <c r="Q145" s="32">
        <v>0</v>
      </c>
      <c r="R145" s="33">
        <f t="shared" si="3"/>
        <v>60</v>
      </c>
    </row>
    <row r="146" spans="1:18" x14ac:dyDescent="0.2">
      <c r="A146" s="29" t="s">
        <v>92</v>
      </c>
      <c r="B146" s="30">
        <v>1</v>
      </c>
      <c r="C146" s="31">
        <v>100</v>
      </c>
      <c r="D146" s="29" t="s">
        <v>18</v>
      </c>
      <c r="E146" s="29" t="s">
        <v>85</v>
      </c>
      <c r="F146" s="32">
        <v>77612</v>
      </c>
      <c r="G146" s="32">
        <v>81527</v>
      </c>
      <c r="H146" s="32">
        <v>77409</v>
      </c>
      <c r="I146" s="32">
        <v>83317</v>
      </c>
      <c r="J146" s="32">
        <v>74167</v>
      </c>
      <c r="K146" s="32">
        <v>83515</v>
      </c>
      <c r="L146" s="32">
        <v>80010</v>
      </c>
      <c r="M146" s="32">
        <v>76844</v>
      </c>
      <c r="N146" s="32">
        <v>81820</v>
      </c>
      <c r="O146" s="32">
        <v>78655</v>
      </c>
      <c r="P146" s="32">
        <v>74943</v>
      </c>
      <c r="Q146" s="32">
        <v>77204</v>
      </c>
      <c r="R146" s="33">
        <f t="shared" si="3"/>
        <v>947023</v>
      </c>
    </row>
    <row r="147" spans="1:18" x14ac:dyDescent="0.2">
      <c r="A147" s="29" t="s">
        <v>92</v>
      </c>
      <c r="B147" s="30">
        <v>1</v>
      </c>
      <c r="C147" s="31">
        <v>1000</v>
      </c>
      <c r="D147" s="29" t="s">
        <v>18</v>
      </c>
      <c r="E147" s="29" t="s">
        <v>85</v>
      </c>
      <c r="F147" s="32">
        <v>0</v>
      </c>
      <c r="G147" s="32">
        <v>0</v>
      </c>
      <c r="H147" s="32">
        <v>0</v>
      </c>
      <c r="I147" s="32">
        <v>30</v>
      </c>
      <c r="J147" s="32">
        <v>90</v>
      </c>
      <c r="K147" s="32">
        <v>0</v>
      </c>
      <c r="L147" s="32">
        <v>90</v>
      </c>
      <c r="M147" s="32">
        <v>210</v>
      </c>
      <c r="N147" s="32">
        <v>90</v>
      </c>
      <c r="O147" s="32">
        <v>0</v>
      </c>
      <c r="P147" s="32">
        <v>0</v>
      </c>
      <c r="Q147" s="32">
        <v>0</v>
      </c>
      <c r="R147" s="33">
        <f t="shared" si="3"/>
        <v>510</v>
      </c>
    </row>
    <row r="148" spans="1:18" x14ac:dyDescent="0.2">
      <c r="A148" s="29" t="s">
        <v>113</v>
      </c>
      <c r="B148" s="30">
        <v>1</v>
      </c>
      <c r="C148" s="31">
        <v>100</v>
      </c>
      <c r="D148" s="29" t="s">
        <v>108</v>
      </c>
      <c r="E148" s="29" t="s">
        <v>85</v>
      </c>
      <c r="F148" s="32">
        <v>270</v>
      </c>
      <c r="G148" s="32">
        <v>0</v>
      </c>
      <c r="H148" s="32">
        <v>420</v>
      </c>
      <c r="I148" s="32">
        <v>60</v>
      </c>
      <c r="J148" s="32">
        <v>100</v>
      </c>
      <c r="K148" s="32">
        <v>240</v>
      </c>
      <c r="L148" s="32">
        <v>330</v>
      </c>
      <c r="M148" s="32">
        <v>150</v>
      </c>
      <c r="N148" s="32">
        <v>150</v>
      </c>
      <c r="O148" s="32">
        <v>390</v>
      </c>
      <c r="P148" s="32">
        <v>180</v>
      </c>
      <c r="Q148" s="32">
        <v>150</v>
      </c>
      <c r="R148" s="33">
        <f t="shared" si="3"/>
        <v>2440</v>
      </c>
    </row>
    <row r="149" spans="1:18" x14ac:dyDescent="0.2">
      <c r="A149" s="29" t="s">
        <v>113</v>
      </c>
      <c r="B149" s="30">
        <v>1</v>
      </c>
      <c r="C149" s="31">
        <v>100</v>
      </c>
      <c r="D149" s="29" t="s">
        <v>84</v>
      </c>
      <c r="E149" s="29" t="s">
        <v>85</v>
      </c>
      <c r="F149" s="32">
        <v>12256</v>
      </c>
      <c r="G149" s="32">
        <v>11681</v>
      </c>
      <c r="H149" s="32">
        <v>12334</v>
      </c>
      <c r="I149" s="32">
        <v>12705</v>
      </c>
      <c r="J149" s="32">
        <v>10467</v>
      </c>
      <c r="K149" s="32">
        <v>11803</v>
      </c>
      <c r="L149" s="32">
        <v>10587</v>
      </c>
      <c r="M149" s="32">
        <v>10479</v>
      </c>
      <c r="N149" s="32">
        <v>11868</v>
      </c>
      <c r="O149" s="32">
        <v>12496</v>
      </c>
      <c r="P149" s="32">
        <v>11595</v>
      </c>
      <c r="Q149" s="32">
        <v>11226</v>
      </c>
      <c r="R149" s="33">
        <f t="shared" si="3"/>
        <v>139497</v>
      </c>
    </row>
    <row r="150" spans="1:18" x14ac:dyDescent="0.2">
      <c r="A150" s="29" t="s">
        <v>113</v>
      </c>
      <c r="B150" s="30">
        <v>1</v>
      </c>
      <c r="C150" s="31">
        <v>100</v>
      </c>
      <c r="D150" s="29" t="s">
        <v>86</v>
      </c>
      <c r="E150" s="29" t="s">
        <v>85</v>
      </c>
      <c r="F150" s="32">
        <v>150</v>
      </c>
      <c r="G150" s="32">
        <v>90</v>
      </c>
      <c r="H150" s="32">
        <v>90</v>
      </c>
      <c r="I150" s="32">
        <v>210</v>
      </c>
      <c r="J150" s="32">
        <v>180</v>
      </c>
      <c r="K150" s="32">
        <v>300</v>
      </c>
      <c r="L150" s="32">
        <v>60</v>
      </c>
      <c r="M150" s="32">
        <v>510</v>
      </c>
      <c r="N150" s="32">
        <v>90</v>
      </c>
      <c r="O150" s="32">
        <v>150</v>
      </c>
      <c r="P150" s="32">
        <v>330</v>
      </c>
      <c r="Q150" s="32">
        <v>150</v>
      </c>
      <c r="R150" s="33">
        <f t="shared" si="3"/>
        <v>2310</v>
      </c>
    </row>
    <row r="151" spans="1:18" x14ac:dyDescent="0.2">
      <c r="A151" s="29" t="s">
        <v>113</v>
      </c>
      <c r="B151" s="30">
        <v>1</v>
      </c>
      <c r="C151" s="31">
        <v>100</v>
      </c>
      <c r="D151" s="29" t="s">
        <v>16</v>
      </c>
      <c r="E151" s="29" t="s">
        <v>85</v>
      </c>
      <c r="F151" s="32">
        <v>16959</v>
      </c>
      <c r="G151" s="32">
        <v>20570</v>
      </c>
      <c r="H151" s="32">
        <v>19596</v>
      </c>
      <c r="I151" s="32">
        <v>19527</v>
      </c>
      <c r="J151" s="32">
        <v>18121</v>
      </c>
      <c r="K151" s="32">
        <v>19821</v>
      </c>
      <c r="L151" s="32">
        <v>20397</v>
      </c>
      <c r="M151" s="32">
        <v>19860</v>
      </c>
      <c r="N151" s="32">
        <v>21552</v>
      </c>
      <c r="O151" s="32">
        <v>22128</v>
      </c>
      <c r="P151" s="32">
        <v>18686</v>
      </c>
      <c r="Q151" s="32">
        <v>21008</v>
      </c>
      <c r="R151" s="33">
        <f t="shared" si="3"/>
        <v>238225</v>
      </c>
    </row>
    <row r="152" spans="1:18" x14ac:dyDescent="0.2">
      <c r="A152" s="29" t="s">
        <v>113</v>
      </c>
      <c r="B152" s="30">
        <v>1</v>
      </c>
      <c r="C152" s="31">
        <v>100</v>
      </c>
      <c r="D152" s="29" t="s">
        <v>88</v>
      </c>
      <c r="E152" s="29" t="s">
        <v>85</v>
      </c>
      <c r="F152" s="32">
        <v>0</v>
      </c>
      <c r="G152" s="32">
        <v>60</v>
      </c>
      <c r="H152" s="32">
        <v>130</v>
      </c>
      <c r="I152" s="32">
        <v>60</v>
      </c>
      <c r="J152" s="32">
        <v>90</v>
      </c>
      <c r="K152" s="32">
        <v>90</v>
      </c>
      <c r="L152" s="32">
        <v>150</v>
      </c>
      <c r="M152" s="32">
        <v>375</v>
      </c>
      <c r="N152" s="32">
        <v>285</v>
      </c>
      <c r="O152" s="32">
        <v>450</v>
      </c>
      <c r="P152" s="32">
        <v>300</v>
      </c>
      <c r="Q152" s="32">
        <v>210</v>
      </c>
      <c r="R152" s="33">
        <f t="shared" si="3"/>
        <v>2200</v>
      </c>
    </row>
    <row r="153" spans="1:18" x14ac:dyDescent="0.2">
      <c r="A153" s="29" t="s">
        <v>113</v>
      </c>
      <c r="B153" s="30">
        <v>1</v>
      </c>
      <c r="C153" s="31">
        <v>100</v>
      </c>
      <c r="D153" s="29" t="s">
        <v>18</v>
      </c>
      <c r="E153" s="29" t="s">
        <v>85</v>
      </c>
      <c r="F153" s="32">
        <v>90</v>
      </c>
      <c r="G153" s="32">
        <v>30</v>
      </c>
      <c r="H153" s="32">
        <v>30</v>
      </c>
      <c r="I153" s="32">
        <v>195</v>
      </c>
      <c r="J153" s="32">
        <v>105</v>
      </c>
      <c r="K153" s="32">
        <v>240</v>
      </c>
      <c r="L153" s="32">
        <v>360</v>
      </c>
      <c r="M153" s="32">
        <v>360</v>
      </c>
      <c r="N153" s="32">
        <v>540</v>
      </c>
      <c r="O153" s="32">
        <v>570</v>
      </c>
      <c r="P153" s="32">
        <v>555</v>
      </c>
      <c r="Q153" s="32">
        <v>700</v>
      </c>
      <c r="R153" s="33">
        <f t="shared" si="3"/>
        <v>3775</v>
      </c>
    </row>
    <row r="154" spans="1:18" x14ac:dyDescent="0.2">
      <c r="A154" s="29" t="s">
        <v>113</v>
      </c>
      <c r="B154" s="30">
        <v>1</v>
      </c>
      <c r="C154" s="31">
        <v>100</v>
      </c>
      <c r="D154" s="29" t="s">
        <v>20</v>
      </c>
      <c r="E154" s="29" t="s">
        <v>85</v>
      </c>
      <c r="F154" s="32">
        <v>0</v>
      </c>
      <c r="G154" s="32">
        <v>90</v>
      </c>
      <c r="H154" s="32">
        <v>90</v>
      </c>
      <c r="I154" s="32">
        <v>210</v>
      </c>
      <c r="J154" s="32">
        <v>150</v>
      </c>
      <c r="K154" s="32">
        <v>180</v>
      </c>
      <c r="L154" s="32">
        <v>30</v>
      </c>
      <c r="M154" s="32">
        <v>120</v>
      </c>
      <c r="N154" s="32">
        <v>240</v>
      </c>
      <c r="O154" s="32">
        <v>450</v>
      </c>
      <c r="P154" s="32">
        <v>164</v>
      </c>
      <c r="Q154" s="32">
        <v>150</v>
      </c>
      <c r="R154" s="33">
        <f t="shared" si="3"/>
        <v>1874</v>
      </c>
    </row>
    <row r="155" spans="1:18" x14ac:dyDescent="0.2">
      <c r="A155" s="29" t="s">
        <v>117</v>
      </c>
      <c r="B155" s="30">
        <v>1</v>
      </c>
      <c r="C155" s="31">
        <v>100</v>
      </c>
      <c r="D155" s="29" t="s">
        <v>108</v>
      </c>
      <c r="E155" s="29" t="s">
        <v>85</v>
      </c>
      <c r="F155" s="32">
        <v>1586</v>
      </c>
      <c r="G155" s="32">
        <v>2466</v>
      </c>
      <c r="H155" s="32">
        <v>3933</v>
      </c>
      <c r="I155" s="32">
        <v>4076</v>
      </c>
      <c r="J155" s="32">
        <v>3260</v>
      </c>
      <c r="K155" s="32">
        <v>3599</v>
      </c>
      <c r="L155" s="32">
        <v>5304</v>
      </c>
      <c r="M155" s="32">
        <v>3821</v>
      </c>
      <c r="N155" s="32">
        <v>4593</v>
      </c>
      <c r="O155" s="32">
        <v>4580</v>
      </c>
      <c r="P155" s="32">
        <v>4605</v>
      </c>
      <c r="Q155" s="32">
        <v>3021</v>
      </c>
      <c r="R155" s="33">
        <f t="shared" si="3"/>
        <v>44844</v>
      </c>
    </row>
    <row r="156" spans="1:18" x14ac:dyDescent="0.2">
      <c r="A156" s="29" t="s">
        <v>117</v>
      </c>
      <c r="B156" s="30">
        <v>1</v>
      </c>
      <c r="C156" s="31">
        <v>100</v>
      </c>
      <c r="D156" s="29" t="s">
        <v>84</v>
      </c>
      <c r="E156" s="29" t="s">
        <v>85</v>
      </c>
      <c r="F156" s="32">
        <v>15782</v>
      </c>
      <c r="G156" s="32">
        <v>18053</v>
      </c>
      <c r="H156" s="32">
        <v>18030</v>
      </c>
      <c r="I156" s="32">
        <v>21953</v>
      </c>
      <c r="J156" s="32">
        <v>18651</v>
      </c>
      <c r="K156" s="32">
        <v>19620</v>
      </c>
      <c r="L156" s="32">
        <v>21643</v>
      </c>
      <c r="M156" s="32">
        <v>19890</v>
      </c>
      <c r="N156" s="32">
        <v>22049</v>
      </c>
      <c r="O156" s="32">
        <v>20481</v>
      </c>
      <c r="P156" s="32">
        <v>17345</v>
      </c>
      <c r="Q156" s="32">
        <v>15320</v>
      </c>
      <c r="R156" s="33">
        <f t="shared" si="3"/>
        <v>228817</v>
      </c>
    </row>
    <row r="157" spans="1:18" x14ac:dyDescent="0.2">
      <c r="A157" s="29" t="s">
        <v>117</v>
      </c>
      <c r="B157" s="30">
        <v>1</v>
      </c>
      <c r="C157" s="31">
        <v>100</v>
      </c>
      <c r="D157" s="29" t="s">
        <v>16</v>
      </c>
      <c r="E157" s="29" t="s">
        <v>85</v>
      </c>
      <c r="F157" s="32">
        <v>18381</v>
      </c>
      <c r="G157" s="32">
        <v>21108</v>
      </c>
      <c r="H157" s="32">
        <v>22427</v>
      </c>
      <c r="I157" s="32">
        <v>20879</v>
      </c>
      <c r="J157" s="32">
        <v>18373</v>
      </c>
      <c r="K157" s="32">
        <v>21315</v>
      </c>
      <c r="L157" s="32">
        <v>22688</v>
      </c>
      <c r="M157" s="32">
        <v>19544</v>
      </c>
      <c r="N157" s="32">
        <v>23628</v>
      </c>
      <c r="O157" s="32">
        <v>22360</v>
      </c>
      <c r="P157" s="32">
        <v>21302</v>
      </c>
      <c r="Q157" s="32">
        <v>22593</v>
      </c>
      <c r="R157" s="33">
        <f t="shared" si="3"/>
        <v>254598</v>
      </c>
    </row>
    <row r="158" spans="1:18" x14ac:dyDescent="0.2">
      <c r="A158" s="29" t="s">
        <v>120</v>
      </c>
      <c r="B158" s="30">
        <v>1</v>
      </c>
      <c r="C158" s="31">
        <v>100</v>
      </c>
      <c r="D158" s="29" t="s">
        <v>84</v>
      </c>
      <c r="E158" s="29" t="s">
        <v>85</v>
      </c>
      <c r="F158" s="32">
        <v>2920</v>
      </c>
      <c r="G158" s="32">
        <v>3010</v>
      </c>
      <c r="H158" s="32">
        <v>2120</v>
      </c>
      <c r="I158" s="32">
        <v>1830</v>
      </c>
      <c r="J158" s="32">
        <v>1770</v>
      </c>
      <c r="K158" s="32">
        <v>2042</v>
      </c>
      <c r="L158" s="32">
        <v>1520</v>
      </c>
      <c r="M158" s="32">
        <v>2210</v>
      </c>
      <c r="N158" s="32">
        <v>2264</v>
      </c>
      <c r="O158" s="32">
        <v>2460</v>
      </c>
      <c r="P158" s="32">
        <v>1578</v>
      </c>
      <c r="Q158" s="32">
        <v>1940</v>
      </c>
      <c r="R158" s="33">
        <f t="shared" si="3"/>
        <v>25664</v>
      </c>
    </row>
    <row r="159" spans="1:18" x14ac:dyDescent="0.2">
      <c r="A159" s="29" t="s">
        <v>127</v>
      </c>
      <c r="B159" s="30">
        <v>1</v>
      </c>
      <c r="C159" s="31">
        <v>100</v>
      </c>
      <c r="D159" s="29" t="s">
        <v>84</v>
      </c>
      <c r="E159" s="29" t="s">
        <v>85</v>
      </c>
      <c r="F159" s="32">
        <v>0</v>
      </c>
      <c r="G159" s="32">
        <v>0</v>
      </c>
      <c r="H159" s="32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120</v>
      </c>
      <c r="O159" s="32">
        <v>330</v>
      </c>
      <c r="P159" s="32">
        <v>690</v>
      </c>
      <c r="Q159" s="32">
        <v>435</v>
      </c>
      <c r="R159" s="33">
        <f t="shared" si="3"/>
        <v>1575</v>
      </c>
    </row>
    <row r="160" spans="1:18" x14ac:dyDescent="0.2">
      <c r="A160" s="29" t="s">
        <v>127</v>
      </c>
      <c r="B160" s="30">
        <v>1</v>
      </c>
      <c r="C160" s="31">
        <v>100</v>
      </c>
      <c r="D160" s="29" t="s">
        <v>16</v>
      </c>
      <c r="E160" s="29" t="s">
        <v>85</v>
      </c>
      <c r="F160" s="32">
        <v>0</v>
      </c>
      <c r="G160" s="32">
        <v>0</v>
      </c>
      <c r="H160" s="32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0</v>
      </c>
      <c r="N160" s="32">
        <v>300</v>
      </c>
      <c r="O160" s="32">
        <v>1260</v>
      </c>
      <c r="P160" s="32">
        <v>1855</v>
      </c>
      <c r="Q160" s="32">
        <v>2220</v>
      </c>
      <c r="R160" s="33">
        <f t="shared" si="3"/>
        <v>5635</v>
      </c>
    </row>
    <row r="161" spans="1:18" x14ac:dyDescent="0.2">
      <c r="A161" s="29" t="s">
        <v>83</v>
      </c>
      <c r="B161" s="30">
        <v>1</v>
      </c>
      <c r="C161" s="31">
        <v>100</v>
      </c>
      <c r="D161" s="29" t="s">
        <v>84</v>
      </c>
      <c r="E161" s="29" t="s">
        <v>91</v>
      </c>
      <c r="F161" s="32">
        <v>19189</v>
      </c>
      <c r="G161" s="32">
        <v>21005</v>
      </c>
      <c r="H161" s="32">
        <v>21869</v>
      </c>
      <c r="I161" s="32">
        <v>24121</v>
      </c>
      <c r="J161" s="32">
        <v>19785</v>
      </c>
      <c r="K161" s="32">
        <v>21342</v>
      </c>
      <c r="L161" s="32">
        <v>21905</v>
      </c>
      <c r="M161" s="32">
        <v>19922</v>
      </c>
      <c r="N161" s="32">
        <v>23109</v>
      </c>
      <c r="O161" s="32">
        <v>21684</v>
      </c>
      <c r="P161" s="32">
        <v>18955</v>
      </c>
      <c r="Q161" s="32">
        <v>15816</v>
      </c>
      <c r="R161" s="33">
        <f t="shared" si="3"/>
        <v>248702</v>
      </c>
    </row>
    <row r="162" spans="1:18" x14ac:dyDescent="0.2">
      <c r="A162" s="29" t="s">
        <v>83</v>
      </c>
      <c r="B162" s="30">
        <v>1</v>
      </c>
      <c r="C162" s="31">
        <v>30</v>
      </c>
      <c r="D162" s="29" t="s">
        <v>16</v>
      </c>
      <c r="E162" s="29" t="s">
        <v>91</v>
      </c>
      <c r="F162" s="32">
        <v>0</v>
      </c>
      <c r="G162" s="32">
        <v>0</v>
      </c>
      <c r="H162" s="32">
        <v>0</v>
      </c>
      <c r="I162" s="32">
        <v>0</v>
      </c>
      <c r="J162" s="32">
        <v>0</v>
      </c>
      <c r="K162" s="32">
        <v>0</v>
      </c>
      <c r="L162" s="32">
        <v>30</v>
      </c>
      <c r="M162" s="32">
        <v>0</v>
      </c>
      <c r="N162" s="32">
        <v>0</v>
      </c>
      <c r="O162" s="32">
        <v>30</v>
      </c>
      <c r="P162" s="32">
        <v>0</v>
      </c>
      <c r="Q162" s="32">
        <v>0</v>
      </c>
      <c r="R162" s="33">
        <f t="shared" si="3"/>
        <v>60</v>
      </c>
    </row>
    <row r="163" spans="1:18" x14ac:dyDescent="0.2">
      <c r="A163" s="29" t="s">
        <v>83</v>
      </c>
      <c r="B163" s="30">
        <v>1</v>
      </c>
      <c r="C163" s="31">
        <v>100</v>
      </c>
      <c r="D163" s="29" t="s">
        <v>16</v>
      </c>
      <c r="E163" s="29" t="s">
        <v>91</v>
      </c>
      <c r="F163" s="32">
        <v>69790</v>
      </c>
      <c r="G163" s="32">
        <v>81291</v>
      </c>
      <c r="H163" s="32">
        <v>83665</v>
      </c>
      <c r="I163" s="32">
        <v>89207</v>
      </c>
      <c r="J163" s="32">
        <v>77591</v>
      </c>
      <c r="K163" s="32">
        <v>81169</v>
      </c>
      <c r="L163" s="32">
        <v>85653</v>
      </c>
      <c r="M163" s="32">
        <v>78840</v>
      </c>
      <c r="N163" s="32">
        <v>88197</v>
      </c>
      <c r="O163" s="32">
        <v>85270</v>
      </c>
      <c r="P163" s="32">
        <v>79551</v>
      </c>
      <c r="Q163" s="32">
        <v>70090</v>
      </c>
      <c r="R163" s="33">
        <f t="shared" si="3"/>
        <v>970314</v>
      </c>
    </row>
    <row r="164" spans="1:18" x14ac:dyDescent="0.2">
      <c r="A164" s="29" t="s">
        <v>83</v>
      </c>
      <c r="B164" s="30">
        <v>1</v>
      </c>
      <c r="C164" s="31">
        <v>100</v>
      </c>
      <c r="D164" s="29" t="s">
        <v>88</v>
      </c>
      <c r="E164" s="29" t="s">
        <v>91</v>
      </c>
      <c r="F164" s="32">
        <v>53464</v>
      </c>
      <c r="G164" s="32">
        <v>56457</v>
      </c>
      <c r="H164" s="32">
        <v>62333</v>
      </c>
      <c r="I164" s="32">
        <v>65054</v>
      </c>
      <c r="J164" s="32">
        <v>58161</v>
      </c>
      <c r="K164" s="32">
        <v>61889</v>
      </c>
      <c r="L164" s="32">
        <v>64805</v>
      </c>
      <c r="M164" s="32">
        <v>60081</v>
      </c>
      <c r="N164" s="32">
        <v>65288</v>
      </c>
      <c r="O164" s="32">
        <v>62404</v>
      </c>
      <c r="P164" s="32">
        <v>58551</v>
      </c>
      <c r="Q164" s="32">
        <v>52800</v>
      </c>
      <c r="R164" s="33">
        <f t="shared" si="3"/>
        <v>721287</v>
      </c>
    </row>
    <row r="165" spans="1:18" x14ac:dyDescent="0.2">
      <c r="A165" s="29" t="s">
        <v>83</v>
      </c>
      <c r="B165" s="30">
        <v>1</v>
      </c>
      <c r="C165" s="31">
        <v>30</v>
      </c>
      <c r="D165" s="29" t="s">
        <v>18</v>
      </c>
      <c r="E165" s="29" t="s">
        <v>91</v>
      </c>
      <c r="F165" s="32">
        <v>0</v>
      </c>
      <c r="G165" s="32">
        <v>0</v>
      </c>
      <c r="H165" s="32">
        <v>0</v>
      </c>
      <c r="I165" s="32">
        <v>0</v>
      </c>
      <c r="J165" s="32">
        <v>0</v>
      </c>
      <c r="K165" s="32">
        <v>0</v>
      </c>
      <c r="L165" s="32">
        <v>30</v>
      </c>
      <c r="M165" s="32">
        <v>60</v>
      </c>
      <c r="N165" s="32">
        <v>60</v>
      </c>
      <c r="O165" s="32">
        <v>0</v>
      </c>
      <c r="P165" s="32">
        <v>0</v>
      </c>
      <c r="Q165" s="32">
        <v>0</v>
      </c>
      <c r="R165" s="33">
        <f t="shared" si="3"/>
        <v>150</v>
      </c>
    </row>
    <row r="166" spans="1:18" x14ac:dyDescent="0.2">
      <c r="A166" s="29" t="s">
        <v>83</v>
      </c>
      <c r="B166" s="30">
        <v>1</v>
      </c>
      <c r="C166" s="31">
        <v>100</v>
      </c>
      <c r="D166" s="29" t="s">
        <v>18</v>
      </c>
      <c r="E166" s="29" t="s">
        <v>91</v>
      </c>
      <c r="F166" s="32">
        <v>205760</v>
      </c>
      <c r="G166" s="32">
        <v>210364</v>
      </c>
      <c r="H166" s="32">
        <v>212948</v>
      </c>
      <c r="I166" s="32">
        <v>223049.5</v>
      </c>
      <c r="J166" s="32">
        <v>203637</v>
      </c>
      <c r="K166" s="32">
        <v>221025</v>
      </c>
      <c r="L166" s="32">
        <v>222655</v>
      </c>
      <c r="M166" s="32">
        <v>198734</v>
      </c>
      <c r="N166" s="32">
        <v>231097</v>
      </c>
      <c r="O166" s="32">
        <v>223229</v>
      </c>
      <c r="P166" s="32">
        <v>204409</v>
      </c>
      <c r="Q166" s="32">
        <v>200504</v>
      </c>
      <c r="R166" s="33">
        <f t="shared" si="3"/>
        <v>2557411.5</v>
      </c>
    </row>
    <row r="167" spans="1:18" x14ac:dyDescent="0.2">
      <c r="A167" s="29" t="s">
        <v>83</v>
      </c>
      <c r="B167" s="30">
        <v>1</v>
      </c>
      <c r="C167" s="31">
        <v>100</v>
      </c>
      <c r="D167" s="29" t="s">
        <v>19</v>
      </c>
      <c r="E167" s="29" t="s">
        <v>91</v>
      </c>
      <c r="F167" s="32">
        <v>51200</v>
      </c>
      <c r="G167" s="32">
        <v>51816</v>
      </c>
      <c r="H167" s="32">
        <v>56143</v>
      </c>
      <c r="I167" s="32">
        <v>57357</v>
      </c>
      <c r="J167" s="32">
        <v>50672</v>
      </c>
      <c r="K167" s="32">
        <v>56502</v>
      </c>
      <c r="L167" s="32">
        <v>57089</v>
      </c>
      <c r="M167" s="32">
        <v>50485</v>
      </c>
      <c r="N167" s="32">
        <v>59240</v>
      </c>
      <c r="O167" s="32">
        <v>56910</v>
      </c>
      <c r="P167" s="32">
        <v>53058</v>
      </c>
      <c r="Q167" s="32">
        <v>53496</v>
      </c>
      <c r="R167" s="33">
        <f t="shared" si="3"/>
        <v>653968</v>
      </c>
    </row>
    <row r="168" spans="1:18" x14ac:dyDescent="0.2">
      <c r="A168" s="29" t="s">
        <v>83</v>
      </c>
      <c r="B168" s="30">
        <v>1</v>
      </c>
      <c r="C168" s="31">
        <v>100</v>
      </c>
      <c r="D168" s="29" t="s">
        <v>20</v>
      </c>
      <c r="E168" s="29" t="s">
        <v>91</v>
      </c>
      <c r="F168" s="32">
        <v>152493</v>
      </c>
      <c r="G168" s="32">
        <v>154996</v>
      </c>
      <c r="H168" s="32">
        <v>158390</v>
      </c>
      <c r="I168" s="32">
        <v>162941</v>
      </c>
      <c r="J168" s="32">
        <v>144245</v>
      </c>
      <c r="K168" s="32">
        <v>166483</v>
      </c>
      <c r="L168" s="32">
        <v>157928</v>
      </c>
      <c r="M168" s="32">
        <v>147290</v>
      </c>
      <c r="N168" s="32">
        <v>172594</v>
      </c>
      <c r="O168" s="32">
        <v>155783</v>
      </c>
      <c r="P168" s="32">
        <v>153215</v>
      </c>
      <c r="Q168" s="32">
        <v>152519</v>
      </c>
      <c r="R168" s="33">
        <f t="shared" si="3"/>
        <v>1878877</v>
      </c>
    </row>
    <row r="169" spans="1:18" x14ac:dyDescent="0.2">
      <c r="A169" s="29" t="s">
        <v>92</v>
      </c>
      <c r="B169" s="30">
        <v>1</v>
      </c>
      <c r="C169" s="31">
        <v>100</v>
      </c>
      <c r="D169" s="29" t="s">
        <v>93</v>
      </c>
      <c r="E169" s="29" t="s">
        <v>94</v>
      </c>
      <c r="F169" s="32">
        <v>61054</v>
      </c>
      <c r="G169" s="32">
        <v>72128</v>
      </c>
      <c r="H169" s="32">
        <v>77945</v>
      </c>
      <c r="I169" s="32">
        <v>83748</v>
      </c>
      <c r="J169" s="32">
        <v>69009</v>
      </c>
      <c r="K169" s="32">
        <v>71839</v>
      </c>
      <c r="L169" s="32">
        <v>76211</v>
      </c>
      <c r="M169" s="32">
        <v>69457</v>
      </c>
      <c r="N169" s="32">
        <v>79811</v>
      </c>
      <c r="O169" s="32">
        <v>73406</v>
      </c>
      <c r="P169" s="32">
        <v>67895</v>
      </c>
      <c r="Q169" s="32">
        <v>57505</v>
      </c>
      <c r="R169" s="33">
        <f t="shared" si="3"/>
        <v>860008</v>
      </c>
    </row>
    <row r="170" spans="1:18" x14ac:dyDescent="0.2">
      <c r="A170" s="29" t="s">
        <v>92</v>
      </c>
      <c r="B170" s="30">
        <v>1</v>
      </c>
      <c r="C170" s="31">
        <v>30</v>
      </c>
      <c r="D170" s="29" t="s">
        <v>95</v>
      </c>
      <c r="E170" s="29" t="s">
        <v>94</v>
      </c>
      <c r="F170" s="32">
        <v>0</v>
      </c>
      <c r="G170" s="32">
        <v>0</v>
      </c>
      <c r="H170" s="32">
        <v>0</v>
      </c>
      <c r="I170" s="32">
        <v>0</v>
      </c>
      <c r="J170" s="32">
        <v>0</v>
      </c>
      <c r="K170" s="32">
        <v>0</v>
      </c>
      <c r="L170" s="32">
        <v>60</v>
      </c>
      <c r="M170" s="32">
        <v>30</v>
      </c>
      <c r="N170" s="32">
        <v>0</v>
      </c>
      <c r="O170" s="32">
        <v>0</v>
      </c>
      <c r="P170" s="32">
        <v>0</v>
      </c>
      <c r="Q170" s="32">
        <v>30</v>
      </c>
      <c r="R170" s="33">
        <f t="shared" si="3"/>
        <v>120</v>
      </c>
    </row>
    <row r="171" spans="1:18" x14ac:dyDescent="0.2">
      <c r="A171" s="29" t="s">
        <v>92</v>
      </c>
      <c r="B171" s="30">
        <v>1</v>
      </c>
      <c r="C171" s="31">
        <v>100</v>
      </c>
      <c r="D171" s="29" t="s">
        <v>95</v>
      </c>
      <c r="E171" s="29" t="s">
        <v>94</v>
      </c>
      <c r="F171" s="32">
        <v>64011</v>
      </c>
      <c r="G171" s="32">
        <v>77689</v>
      </c>
      <c r="H171" s="32">
        <v>79015</v>
      </c>
      <c r="I171" s="32">
        <v>86243</v>
      </c>
      <c r="J171" s="32">
        <v>73601</v>
      </c>
      <c r="K171" s="32">
        <v>81257</v>
      </c>
      <c r="L171" s="32">
        <v>83679</v>
      </c>
      <c r="M171" s="32">
        <v>76724</v>
      </c>
      <c r="N171" s="32">
        <v>87434</v>
      </c>
      <c r="O171" s="32">
        <v>83025</v>
      </c>
      <c r="P171" s="32">
        <v>78632</v>
      </c>
      <c r="Q171" s="32">
        <v>65925</v>
      </c>
      <c r="R171" s="33">
        <f t="shared" si="3"/>
        <v>937235</v>
      </c>
    </row>
    <row r="172" spans="1:18" x14ac:dyDescent="0.2">
      <c r="A172" s="29" t="s">
        <v>92</v>
      </c>
      <c r="B172" s="30">
        <v>1</v>
      </c>
      <c r="C172" s="31">
        <v>30</v>
      </c>
      <c r="D172" s="29" t="s">
        <v>96</v>
      </c>
      <c r="E172" s="29" t="s">
        <v>94</v>
      </c>
      <c r="F172" s="32">
        <v>787</v>
      </c>
      <c r="G172" s="32">
        <v>10133</v>
      </c>
      <c r="H172" s="32">
        <v>13512</v>
      </c>
      <c r="I172" s="32">
        <v>17697</v>
      </c>
      <c r="J172" s="32">
        <v>16335</v>
      </c>
      <c r="K172" s="32">
        <v>18710</v>
      </c>
      <c r="L172" s="32">
        <v>23158</v>
      </c>
      <c r="M172" s="32">
        <v>21958</v>
      </c>
      <c r="N172" s="32">
        <v>26679</v>
      </c>
      <c r="O172" s="32">
        <v>27992</v>
      </c>
      <c r="P172" s="32">
        <v>26175</v>
      </c>
      <c r="Q172" s="32">
        <v>25228</v>
      </c>
      <c r="R172" s="33">
        <f t="shared" si="3"/>
        <v>228364</v>
      </c>
    </row>
    <row r="173" spans="1:18" x14ac:dyDescent="0.2">
      <c r="A173" s="29" t="s">
        <v>92</v>
      </c>
      <c r="B173" s="30">
        <v>1</v>
      </c>
      <c r="C173" s="31">
        <v>100</v>
      </c>
      <c r="D173" s="29" t="s">
        <v>96</v>
      </c>
      <c r="E173" s="29" t="s">
        <v>94</v>
      </c>
      <c r="F173" s="32">
        <v>156954</v>
      </c>
      <c r="G173" s="32">
        <v>165829</v>
      </c>
      <c r="H173" s="32">
        <v>168096</v>
      </c>
      <c r="I173" s="32">
        <v>173960.4</v>
      </c>
      <c r="J173" s="32">
        <v>156734</v>
      </c>
      <c r="K173" s="32">
        <v>158025</v>
      </c>
      <c r="L173" s="32">
        <v>161533</v>
      </c>
      <c r="M173" s="32">
        <v>146242</v>
      </c>
      <c r="N173" s="32">
        <v>167089</v>
      </c>
      <c r="O173" s="32">
        <v>152379</v>
      </c>
      <c r="P173" s="32">
        <v>142047</v>
      </c>
      <c r="Q173" s="32">
        <v>129225</v>
      </c>
      <c r="R173" s="33">
        <f t="shared" si="3"/>
        <v>1878113.4</v>
      </c>
    </row>
    <row r="174" spans="1:18" x14ac:dyDescent="0.2">
      <c r="A174" s="29" t="s">
        <v>92</v>
      </c>
      <c r="B174" s="30">
        <v>1</v>
      </c>
      <c r="C174" s="31">
        <v>30</v>
      </c>
      <c r="D174" s="29" t="s">
        <v>97</v>
      </c>
      <c r="E174" s="29" t="s">
        <v>94</v>
      </c>
      <c r="F174" s="32">
        <v>1380</v>
      </c>
      <c r="G174" s="32">
        <v>7070</v>
      </c>
      <c r="H174" s="32">
        <v>8216</v>
      </c>
      <c r="I174" s="32">
        <v>9842</v>
      </c>
      <c r="J174" s="32">
        <v>9969</v>
      </c>
      <c r="K174" s="32">
        <v>11568</v>
      </c>
      <c r="L174" s="32">
        <v>12380</v>
      </c>
      <c r="M174" s="32">
        <v>12553</v>
      </c>
      <c r="N174" s="32">
        <v>14872</v>
      </c>
      <c r="O174" s="32">
        <v>15256</v>
      </c>
      <c r="P174" s="32">
        <v>14386</v>
      </c>
      <c r="Q174" s="32">
        <v>13146</v>
      </c>
      <c r="R174" s="33">
        <f t="shared" si="3"/>
        <v>130638</v>
      </c>
    </row>
    <row r="175" spans="1:18" x14ac:dyDescent="0.2">
      <c r="A175" s="29" t="s">
        <v>92</v>
      </c>
      <c r="B175" s="30">
        <v>1</v>
      </c>
      <c r="C175" s="31">
        <v>100</v>
      </c>
      <c r="D175" s="29" t="s">
        <v>97</v>
      </c>
      <c r="E175" s="29" t="s">
        <v>94</v>
      </c>
      <c r="F175" s="32">
        <v>92149</v>
      </c>
      <c r="G175" s="32">
        <v>94608</v>
      </c>
      <c r="H175" s="32">
        <v>97061</v>
      </c>
      <c r="I175" s="32">
        <v>99231</v>
      </c>
      <c r="J175" s="32">
        <v>88549</v>
      </c>
      <c r="K175" s="32">
        <v>97165</v>
      </c>
      <c r="L175" s="32">
        <v>96140</v>
      </c>
      <c r="M175" s="32">
        <v>85748</v>
      </c>
      <c r="N175" s="32">
        <v>96030</v>
      </c>
      <c r="O175" s="32">
        <v>90285</v>
      </c>
      <c r="P175" s="32">
        <v>85676</v>
      </c>
      <c r="Q175" s="32">
        <v>76185</v>
      </c>
      <c r="R175" s="33">
        <f t="shared" si="3"/>
        <v>1098827</v>
      </c>
    </row>
    <row r="176" spans="1:18" x14ac:dyDescent="0.2">
      <c r="A176" s="29" t="s">
        <v>92</v>
      </c>
      <c r="B176" s="30">
        <v>1</v>
      </c>
      <c r="C176" s="31">
        <v>100</v>
      </c>
      <c r="D176" s="29" t="s">
        <v>16</v>
      </c>
      <c r="E176" s="29" t="s">
        <v>98</v>
      </c>
      <c r="F176" s="32">
        <v>5216</v>
      </c>
      <c r="G176" s="32">
        <v>6324</v>
      </c>
      <c r="H176" s="32">
        <v>6488</v>
      </c>
      <c r="I176" s="32">
        <v>8923</v>
      </c>
      <c r="J176" s="32">
        <v>6737</v>
      </c>
      <c r="K176" s="32">
        <v>7424</v>
      </c>
      <c r="L176" s="32">
        <v>8825</v>
      </c>
      <c r="M176" s="32">
        <v>8096</v>
      </c>
      <c r="N176" s="32">
        <v>8793</v>
      </c>
      <c r="O176" s="32">
        <v>8224</v>
      </c>
      <c r="P176" s="32">
        <v>7448</v>
      </c>
      <c r="Q176" s="32">
        <v>6490</v>
      </c>
      <c r="R176" s="33">
        <f t="shared" si="3"/>
        <v>88988</v>
      </c>
    </row>
    <row r="177" spans="1:18" x14ac:dyDescent="0.2">
      <c r="A177" s="29" t="s">
        <v>92</v>
      </c>
      <c r="B177" s="30">
        <v>1</v>
      </c>
      <c r="C177" s="31">
        <v>10</v>
      </c>
      <c r="D177" s="29" t="s">
        <v>18</v>
      </c>
      <c r="E177" s="29" t="s">
        <v>98</v>
      </c>
      <c r="F177" s="32">
        <v>0</v>
      </c>
      <c r="G177" s="32">
        <v>0</v>
      </c>
      <c r="H177" s="32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0</v>
      </c>
      <c r="Q177" s="32">
        <v>0</v>
      </c>
      <c r="R177" s="33">
        <f t="shared" si="3"/>
        <v>0</v>
      </c>
    </row>
    <row r="178" spans="1:18" x14ac:dyDescent="0.2">
      <c r="A178" s="29" t="s">
        <v>92</v>
      </c>
      <c r="B178" s="30">
        <v>1</v>
      </c>
      <c r="C178" s="31">
        <v>100</v>
      </c>
      <c r="D178" s="29" t="s">
        <v>18</v>
      </c>
      <c r="E178" s="29" t="s">
        <v>98</v>
      </c>
      <c r="F178" s="32">
        <v>8603</v>
      </c>
      <c r="G178" s="32">
        <v>11809</v>
      </c>
      <c r="H178" s="32">
        <v>11955</v>
      </c>
      <c r="I178" s="32">
        <v>12670</v>
      </c>
      <c r="J178" s="32">
        <v>11495</v>
      </c>
      <c r="K178" s="32">
        <v>12015</v>
      </c>
      <c r="L178" s="32">
        <v>12822</v>
      </c>
      <c r="M178" s="32">
        <v>10643</v>
      </c>
      <c r="N178" s="32">
        <v>12982</v>
      </c>
      <c r="O178" s="32">
        <v>13822</v>
      </c>
      <c r="P178" s="32">
        <v>11228</v>
      </c>
      <c r="Q178" s="32">
        <v>9989</v>
      </c>
      <c r="R178" s="33">
        <f t="shared" si="3"/>
        <v>140033</v>
      </c>
    </row>
    <row r="179" spans="1:18" x14ac:dyDescent="0.2">
      <c r="A179" s="29" t="s">
        <v>92</v>
      </c>
      <c r="B179" s="30">
        <v>1</v>
      </c>
      <c r="C179" s="31">
        <v>100</v>
      </c>
      <c r="D179" s="29" t="s">
        <v>20</v>
      </c>
      <c r="E179" s="29" t="s">
        <v>98</v>
      </c>
      <c r="F179" s="32">
        <v>7388</v>
      </c>
      <c r="G179" s="32">
        <v>8416</v>
      </c>
      <c r="H179" s="32">
        <v>10084</v>
      </c>
      <c r="I179" s="32">
        <v>10162</v>
      </c>
      <c r="J179" s="32">
        <v>8975</v>
      </c>
      <c r="K179" s="32">
        <v>10070</v>
      </c>
      <c r="L179" s="32">
        <v>10263</v>
      </c>
      <c r="M179" s="32">
        <v>7894</v>
      </c>
      <c r="N179" s="32">
        <v>10938</v>
      </c>
      <c r="O179" s="32">
        <v>10670</v>
      </c>
      <c r="P179" s="32">
        <v>9274</v>
      </c>
      <c r="Q179" s="32">
        <v>7934</v>
      </c>
      <c r="R179" s="33">
        <f t="shared" si="3"/>
        <v>112068</v>
      </c>
    </row>
    <row r="180" spans="1:18" x14ac:dyDescent="0.2">
      <c r="A180" s="29" t="s">
        <v>92</v>
      </c>
      <c r="B180" s="30">
        <v>1</v>
      </c>
      <c r="C180" s="31">
        <v>100</v>
      </c>
      <c r="D180" s="29" t="s">
        <v>22</v>
      </c>
      <c r="E180" s="29" t="s">
        <v>98</v>
      </c>
      <c r="F180" s="32">
        <v>5521</v>
      </c>
      <c r="G180" s="32">
        <v>5281</v>
      </c>
      <c r="H180" s="32">
        <v>6719</v>
      </c>
      <c r="I180" s="32">
        <v>6211</v>
      </c>
      <c r="J180" s="32">
        <v>5897</v>
      </c>
      <c r="K180" s="32">
        <v>6361</v>
      </c>
      <c r="L180" s="32">
        <v>6765</v>
      </c>
      <c r="M180" s="32">
        <v>6176</v>
      </c>
      <c r="N180" s="32">
        <v>6551</v>
      </c>
      <c r="O180" s="32">
        <v>6400</v>
      </c>
      <c r="P180" s="32">
        <v>6165</v>
      </c>
      <c r="Q180" s="32">
        <v>5192</v>
      </c>
      <c r="R180" s="33">
        <f t="shared" si="3"/>
        <v>73239</v>
      </c>
    </row>
    <row r="181" spans="1:18" x14ac:dyDescent="0.2">
      <c r="A181" s="29" t="s">
        <v>92</v>
      </c>
      <c r="B181" s="30">
        <v>1</v>
      </c>
      <c r="C181" s="31">
        <v>100</v>
      </c>
      <c r="D181" s="29" t="s">
        <v>99</v>
      </c>
      <c r="E181" s="29" t="s">
        <v>98</v>
      </c>
      <c r="F181" s="32">
        <v>2520</v>
      </c>
      <c r="G181" s="32">
        <v>2430</v>
      </c>
      <c r="H181" s="32">
        <v>2669</v>
      </c>
      <c r="I181" s="32">
        <v>2571</v>
      </c>
      <c r="J181" s="32">
        <v>2350</v>
      </c>
      <c r="K181" s="32">
        <v>2757</v>
      </c>
      <c r="L181" s="32">
        <v>3170</v>
      </c>
      <c r="M181" s="32">
        <v>2355</v>
      </c>
      <c r="N181" s="32">
        <v>2898</v>
      </c>
      <c r="O181" s="32">
        <v>2780</v>
      </c>
      <c r="P181" s="32">
        <v>2992</v>
      </c>
      <c r="Q181" s="32">
        <v>2703</v>
      </c>
      <c r="R181" s="33">
        <f t="shared" si="3"/>
        <v>32195</v>
      </c>
    </row>
    <row r="182" spans="1:18" x14ac:dyDescent="0.2">
      <c r="A182" s="29" t="s">
        <v>92</v>
      </c>
      <c r="B182" s="30">
        <v>1</v>
      </c>
      <c r="C182" s="31">
        <v>100</v>
      </c>
      <c r="D182" s="29" t="s">
        <v>100</v>
      </c>
      <c r="E182" s="29" t="s">
        <v>98</v>
      </c>
      <c r="F182" s="32">
        <v>1902</v>
      </c>
      <c r="G182" s="32">
        <v>2002</v>
      </c>
      <c r="H182" s="32">
        <v>2328</v>
      </c>
      <c r="I182" s="32">
        <v>1988</v>
      </c>
      <c r="J182" s="32">
        <v>1754</v>
      </c>
      <c r="K182" s="32">
        <v>2518</v>
      </c>
      <c r="L182" s="32">
        <v>2188</v>
      </c>
      <c r="M182" s="32">
        <v>2083</v>
      </c>
      <c r="N182" s="32">
        <v>2385</v>
      </c>
      <c r="O182" s="32">
        <v>2088</v>
      </c>
      <c r="P182" s="32">
        <v>1770</v>
      </c>
      <c r="Q182" s="32">
        <v>1771</v>
      </c>
      <c r="R182" s="33">
        <f t="shared" si="3"/>
        <v>24777</v>
      </c>
    </row>
    <row r="183" spans="1:18" x14ac:dyDescent="0.2">
      <c r="A183" s="29" t="s">
        <v>113</v>
      </c>
      <c r="B183" s="30">
        <v>1</v>
      </c>
      <c r="C183" s="31">
        <v>50</v>
      </c>
      <c r="D183" s="29" t="s">
        <v>84</v>
      </c>
      <c r="E183" s="29" t="s">
        <v>116</v>
      </c>
      <c r="F183" s="32">
        <v>0</v>
      </c>
      <c r="G183" s="32">
        <v>0</v>
      </c>
      <c r="H183" s="32">
        <v>0</v>
      </c>
      <c r="I183" s="32">
        <v>0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32">
        <v>0</v>
      </c>
      <c r="P183" s="32">
        <v>0</v>
      </c>
      <c r="Q183" s="32">
        <v>0</v>
      </c>
      <c r="R183" s="33">
        <f t="shared" ref="R183:R225" si="4">SUM(F183:Q183)</f>
        <v>0</v>
      </c>
    </row>
    <row r="184" spans="1:18" x14ac:dyDescent="0.2">
      <c r="A184" s="29" t="s">
        <v>113</v>
      </c>
      <c r="B184" s="30">
        <v>1</v>
      </c>
      <c r="C184" s="31">
        <v>90</v>
      </c>
      <c r="D184" s="29" t="s">
        <v>84</v>
      </c>
      <c r="E184" s="29" t="s">
        <v>116</v>
      </c>
      <c r="F184" s="32">
        <v>570</v>
      </c>
      <c r="G184" s="32">
        <v>750</v>
      </c>
      <c r="H184" s="32">
        <v>750</v>
      </c>
      <c r="I184" s="32">
        <v>900</v>
      </c>
      <c r="J184" s="32">
        <v>1200</v>
      </c>
      <c r="K184" s="32">
        <v>990</v>
      </c>
      <c r="L184" s="32">
        <v>780</v>
      </c>
      <c r="M184" s="32">
        <v>1530</v>
      </c>
      <c r="N184" s="32">
        <v>1260</v>
      </c>
      <c r="O184" s="32">
        <v>1021</v>
      </c>
      <c r="P184" s="32">
        <v>1440</v>
      </c>
      <c r="Q184" s="32">
        <v>885</v>
      </c>
      <c r="R184" s="33">
        <f t="shared" si="4"/>
        <v>12076</v>
      </c>
    </row>
    <row r="185" spans="1:18" x14ac:dyDescent="0.2">
      <c r="A185" s="29" t="s">
        <v>113</v>
      </c>
      <c r="B185" s="30">
        <v>1</v>
      </c>
      <c r="C185" s="31">
        <v>100</v>
      </c>
      <c r="D185" s="29" t="s">
        <v>84</v>
      </c>
      <c r="E185" s="29" t="s">
        <v>116</v>
      </c>
      <c r="F185" s="32">
        <v>3961</v>
      </c>
      <c r="G185" s="32">
        <v>3131</v>
      </c>
      <c r="H185" s="32">
        <v>2615</v>
      </c>
      <c r="I185" s="32">
        <v>3266</v>
      </c>
      <c r="J185" s="32">
        <v>2150</v>
      </c>
      <c r="K185" s="32">
        <v>2626</v>
      </c>
      <c r="L185" s="32">
        <v>3370</v>
      </c>
      <c r="M185" s="32">
        <v>1941</v>
      </c>
      <c r="N185" s="32">
        <v>2171</v>
      </c>
      <c r="O185" s="32">
        <v>1380</v>
      </c>
      <c r="P185" s="32">
        <v>2190</v>
      </c>
      <c r="Q185" s="32">
        <v>1360</v>
      </c>
      <c r="R185" s="33">
        <f t="shared" si="4"/>
        <v>30161</v>
      </c>
    </row>
    <row r="186" spans="1:18" x14ac:dyDescent="0.2">
      <c r="A186" s="29" t="s">
        <v>113</v>
      </c>
      <c r="B186" s="30">
        <v>1</v>
      </c>
      <c r="C186" s="31">
        <v>90</v>
      </c>
      <c r="D186" s="29" t="s">
        <v>16</v>
      </c>
      <c r="E186" s="29" t="s">
        <v>116</v>
      </c>
      <c r="F186" s="32">
        <v>3880</v>
      </c>
      <c r="G186" s="32">
        <v>3600</v>
      </c>
      <c r="H186" s="32">
        <v>3487</v>
      </c>
      <c r="I186" s="32">
        <v>3286</v>
      </c>
      <c r="J186" s="32">
        <v>2244</v>
      </c>
      <c r="K186" s="32">
        <v>2756</v>
      </c>
      <c r="L186" s="32">
        <v>3296</v>
      </c>
      <c r="M186" s="32">
        <v>2660</v>
      </c>
      <c r="N186" s="32">
        <v>3594</v>
      </c>
      <c r="O186" s="32">
        <v>3973</v>
      </c>
      <c r="P186" s="32">
        <v>3696</v>
      </c>
      <c r="Q186" s="32">
        <v>4372</v>
      </c>
      <c r="R186" s="33">
        <f t="shared" si="4"/>
        <v>40844</v>
      </c>
    </row>
    <row r="187" spans="1:18" x14ac:dyDescent="0.2">
      <c r="A187" s="29" t="s">
        <v>113</v>
      </c>
      <c r="B187" s="30">
        <v>1</v>
      </c>
      <c r="C187" s="31">
        <v>100</v>
      </c>
      <c r="D187" s="29" t="s">
        <v>16</v>
      </c>
      <c r="E187" s="29" t="s">
        <v>116</v>
      </c>
      <c r="F187" s="32">
        <v>11410</v>
      </c>
      <c r="G187" s="32">
        <v>12212</v>
      </c>
      <c r="H187" s="32">
        <v>11944</v>
      </c>
      <c r="I187" s="32">
        <v>11152</v>
      </c>
      <c r="J187" s="32">
        <v>12391</v>
      </c>
      <c r="K187" s="32">
        <v>12607</v>
      </c>
      <c r="L187" s="32">
        <v>10990</v>
      </c>
      <c r="M187" s="32">
        <v>9409</v>
      </c>
      <c r="N187" s="32">
        <v>10975</v>
      </c>
      <c r="O187" s="32">
        <v>8979</v>
      </c>
      <c r="P187" s="32">
        <v>8785</v>
      </c>
      <c r="Q187" s="32">
        <v>10943</v>
      </c>
      <c r="R187" s="33">
        <f t="shared" si="4"/>
        <v>131797</v>
      </c>
    </row>
    <row r="188" spans="1:18" x14ac:dyDescent="0.2">
      <c r="A188" s="29" t="s">
        <v>113</v>
      </c>
      <c r="B188" s="30">
        <v>1</v>
      </c>
      <c r="C188" s="31">
        <v>90</v>
      </c>
      <c r="D188" s="29" t="s">
        <v>88</v>
      </c>
      <c r="E188" s="29" t="s">
        <v>116</v>
      </c>
      <c r="F188" s="32">
        <v>4936</v>
      </c>
      <c r="G188" s="32">
        <v>3792</v>
      </c>
      <c r="H188" s="32">
        <v>2468</v>
      </c>
      <c r="I188" s="32">
        <v>3570</v>
      </c>
      <c r="J188" s="32">
        <v>3384</v>
      </c>
      <c r="K188" s="32">
        <v>3439</v>
      </c>
      <c r="L188" s="32">
        <v>4098</v>
      </c>
      <c r="M188" s="32">
        <v>4228</v>
      </c>
      <c r="N188" s="32">
        <v>3987</v>
      </c>
      <c r="O188" s="32">
        <v>5310</v>
      </c>
      <c r="P188" s="32">
        <v>5115</v>
      </c>
      <c r="Q188" s="32">
        <v>4355</v>
      </c>
      <c r="R188" s="33">
        <f t="shared" si="4"/>
        <v>48682</v>
      </c>
    </row>
    <row r="189" spans="1:18" x14ac:dyDescent="0.2">
      <c r="A189" s="29" t="s">
        <v>113</v>
      </c>
      <c r="B189" s="30">
        <v>1</v>
      </c>
      <c r="C189" s="31">
        <v>100</v>
      </c>
      <c r="D189" s="29" t="s">
        <v>88</v>
      </c>
      <c r="E189" s="29" t="s">
        <v>116</v>
      </c>
      <c r="F189" s="32">
        <v>10247</v>
      </c>
      <c r="G189" s="32">
        <v>9858</v>
      </c>
      <c r="H189" s="32">
        <v>11347</v>
      </c>
      <c r="I189" s="32">
        <v>11212</v>
      </c>
      <c r="J189" s="32">
        <v>10619</v>
      </c>
      <c r="K189" s="32">
        <v>11432</v>
      </c>
      <c r="L189" s="32">
        <v>10993</v>
      </c>
      <c r="M189" s="32">
        <v>8090</v>
      </c>
      <c r="N189" s="32">
        <v>9340</v>
      </c>
      <c r="O189" s="32">
        <v>8289</v>
      </c>
      <c r="P189" s="32">
        <v>9834</v>
      </c>
      <c r="Q189" s="32">
        <v>8753</v>
      </c>
      <c r="R189" s="33">
        <f t="shared" si="4"/>
        <v>120014</v>
      </c>
    </row>
    <row r="190" spans="1:18" x14ac:dyDescent="0.2">
      <c r="A190" s="29" t="s">
        <v>92</v>
      </c>
      <c r="B190" s="30">
        <v>1</v>
      </c>
      <c r="C190" s="31">
        <v>100</v>
      </c>
      <c r="D190" s="29" t="s">
        <v>16</v>
      </c>
      <c r="E190" s="29" t="s">
        <v>101</v>
      </c>
      <c r="F190" s="32">
        <v>4820</v>
      </c>
      <c r="G190" s="32">
        <v>4988</v>
      </c>
      <c r="H190" s="32">
        <v>6268</v>
      </c>
      <c r="I190" s="32">
        <v>6080</v>
      </c>
      <c r="J190" s="32">
        <v>5487</v>
      </c>
      <c r="K190" s="32">
        <v>5784</v>
      </c>
      <c r="L190" s="32">
        <v>5635</v>
      </c>
      <c r="M190" s="32">
        <v>5022</v>
      </c>
      <c r="N190" s="32">
        <v>4705</v>
      </c>
      <c r="O190" s="32">
        <v>5066</v>
      </c>
      <c r="P190" s="32">
        <v>4622</v>
      </c>
      <c r="Q190" s="32">
        <v>4170</v>
      </c>
      <c r="R190" s="33">
        <f t="shared" si="4"/>
        <v>62647</v>
      </c>
    </row>
    <row r="191" spans="1:18" x14ac:dyDescent="0.2">
      <c r="A191" s="29" t="s">
        <v>92</v>
      </c>
      <c r="B191" s="30">
        <v>1</v>
      </c>
      <c r="C191" s="31">
        <v>100</v>
      </c>
      <c r="D191" s="29" t="s">
        <v>18</v>
      </c>
      <c r="E191" s="29" t="s">
        <v>101</v>
      </c>
      <c r="F191" s="32">
        <v>9813</v>
      </c>
      <c r="G191" s="32">
        <v>10894</v>
      </c>
      <c r="H191" s="32">
        <v>12204</v>
      </c>
      <c r="I191" s="32">
        <v>11995</v>
      </c>
      <c r="J191" s="32">
        <v>12034</v>
      </c>
      <c r="K191" s="32">
        <v>12267</v>
      </c>
      <c r="L191" s="32">
        <v>12458</v>
      </c>
      <c r="M191" s="32">
        <v>13067</v>
      </c>
      <c r="N191" s="32">
        <v>13309</v>
      </c>
      <c r="O191" s="32">
        <v>13670</v>
      </c>
      <c r="P191" s="32">
        <v>11518</v>
      </c>
      <c r="Q191" s="32">
        <v>11034</v>
      </c>
      <c r="R191" s="33">
        <f t="shared" si="4"/>
        <v>144263</v>
      </c>
    </row>
    <row r="192" spans="1:18" x14ac:dyDescent="0.2">
      <c r="A192" s="29" t="s">
        <v>92</v>
      </c>
      <c r="B192" s="30">
        <v>1</v>
      </c>
      <c r="C192" s="31">
        <v>100</v>
      </c>
      <c r="D192" s="29" t="s">
        <v>20</v>
      </c>
      <c r="E192" s="29" t="s">
        <v>101</v>
      </c>
      <c r="F192" s="32">
        <v>7651</v>
      </c>
      <c r="G192" s="32">
        <v>8608</v>
      </c>
      <c r="H192" s="32">
        <v>9607</v>
      </c>
      <c r="I192" s="32">
        <v>9607</v>
      </c>
      <c r="J192" s="32">
        <v>8300</v>
      </c>
      <c r="K192" s="32">
        <v>9694</v>
      </c>
      <c r="L192" s="32">
        <v>8818</v>
      </c>
      <c r="M192" s="32">
        <v>8075</v>
      </c>
      <c r="N192" s="32">
        <v>8962</v>
      </c>
      <c r="O192" s="32">
        <v>8472</v>
      </c>
      <c r="P192" s="32">
        <v>7882</v>
      </c>
      <c r="Q192" s="32">
        <v>7580</v>
      </c>
      <c r="R192" s="33">
        <f t="shared" si="4"/>
        <v>103256</v>
      </c>
    </row>
    <row r="193" spans="1:18" x14ac:dyDescent="0.2">
      <c r="A193" s="29" t="s">
        <v>92</v>
      </c>
      <c r="B193" s="30">
        <v>1</v>
      </c>
      <c r="C193" s="31">
        <v>100</v>
      </c>
      <c r="D193" s="29" t="s">
        <v>22</v>
      </c>
      <c r="E193" s="29" t="s">
        <v>101</v>
      </c>
      <c r="F193" s="32">
        <v>4765</v>
      </c>
      <c r="G193" s="32">
        <v>4376</v>
      </c>
      <c r="H193" s="32">
        <v>4510</v>
      </c>
      <c r="I193" s="32">
        <v>4852</v>
      </c>
      <c r="J193" s="32">
        <v>4351</v>
      </c>
      <c r="K193" s="32">
        <v>4712</v>
      </c>
      <c r="L193" s="32">
        <v>4091</v>
      </c>
      <c r="M193" s="32">
        <v>3533</v>
      </c>
      <c r="N193" s="32">
        <v>3489</v>
      </c>
      <c r="O193" s="32">
        <v>4020</v>
      </c>
      <c r="P193" s="32">
        <v>4236</v>
      </c>
      <c r="Q193" s="32">
        <v>3733</v>
      </c>
      <c r="R193" s="33">
        <f t="shared" si="4"/>
        <v>50668</v>
      </c>
    </row>
    <row r="194" spans="1:18" x14ac:dyDescent="0.2">
      <c r="A194" s="29" t="s">
        <v>117</v>
      </c>
      <c r="B194" s="30">
        <v>1</v>
      </c>
      <c r="C194" s="31">
        <v>100</v>
      </c>
      <c r="D194" s="29" t="s">
        <v>84</v>
      </c>
      <c r="E194" s="29" t="s">
        <v>101</v>
      </c>
      <c r="F194" s="32">
        <v>10893</v>
      </c>
      <c r="G194" s="32">
        <v>14594</v>
      </c>
      <c r="H194" s="32">
        <v>16258</v>
      </c>
      <c r="I194" s="32">
        <v>16281</v>
      </c>
      <c r="J194" s="32">
        <v>13405</v>
      </c>
      <c r="K194" s="32">
        <v>13354</v>
      </c>
      <c r="L194" s="32">
        <v>13256</v>
      </c>
      <c r="M194" s="32">
        <v>11998</v>
      </c>
      <c r="N194" s="32">
        <v>12706</v>
      </c>
      <c r="O194" s="32">
        <v>13462</v>
      </c>
      <c r="P194" s="32">
        <v>10734</v>
      </c>
      <c r="Q194" s="32">
        <v>8669</v>
      </c>
      <c r="R194" s="33">
        <f t="shared" si="4"/>
        <v>155610</v>
      </c>
    </row>
    <row r="195" spans="1:18" x14ac:dyDescent="0.2">
      <c r="A195" s="29" t="s">
        <v>117</v>
      </c>
      <c r="B195" s="30">
        <v>1</v>
      </c>
      <c r="C195" s="31">
        <v>100</v>
      </c>
      <c r="D195" s="29" t="s">
        <v>16</v>
      </c>
      <c r="E195" s="29" t="s">
        <v>101</v>
      </c>
      <c r="F195" s="32">
        <v>21464</v>
      </c>
      <c r="G195" s="32">
        <v>26722</v>
      </c>
      <c r="H195" s="32">
        <v>29271</v>
      </c>
      <c r="I195" s="32">
        <v>31525</v>
      </c>
      <c r="J195" s="32">
        <v>27937</v>
      </c>
      <c r="K195" s="32">
        <v>27516</v>
      </c>
      <c r="L195" s="32">
        <v>30149</v>
      </c>
      <c r="M195" s="32">
        <v>25293</v>
      </c>
      <c r="N195" s="32">
        <v>28146</v>
      </c>
      <c r="O195" s="32">
        <v>24550</v>
      </c>
      <c r="P195" s="32">
        <v>21932</v>
      </c>
      <c r="Q195" s="32">
        <v>17731</v>
      </c>
      <c r="R195" s="33">
        <f t="shared" si="4"/>
        <v>312236</v>
      </c>
    </row>
    <row r="196" spans="1:18" x14ac:dyDescent="0.2">
      <c r="A196" s="29" t="s">
        <v>117</v>
      </c>
      <c r="B196" s="30">
        <v>1</v>
      </c>
      <c r="C196" s="31">
        <v>100</v>
      </c>
      <c r="D196" s="29" t="s">
        <v>88</v>
      </c>
      <c r="E196" s="29" t="s">
        <v>101</v>
      </c>
      <c r="F196" s="32">
        <v>17634</v>
      </c>
      <c r="G196" s="32">
        <v>22797</v>
      </c>
      <c r="H196" s="32">
        <v>25349</v>
      </c>
      <c r="I196" s="32">
        <v>25960</v>
      </c>
      <c r="J196" s="32">
        <v>23345</v>
      </c>
      <c r="K196" s="32">
        <v>24163</v>
      </c>
      <c r="L196" s="32">
        <v>24138</v>
      </c>
      <c r="M196" s="32">
        <v>22665</v>
      </c>
      <c r="N196" s="32">
        <v>25318</v>
      </c>
      <c r="O196" s="32">
        <v>24712</v>
      </c>
      <c r="P196" s="32">
        <v>21768</v>
      </c>
      <c r="Q196" s="32">
        <v>18088</v>
      </c>
      <c r="R196" s="33">
        <f t="shared" si="4"/>
        <v>275937</v>
      </c>
    </row>
    <row r="197" spans="1:18" x14ac:dyDescent="0.2">
      <c r="A197" s="29" t="s">
        <v>117</v>
      </c>
      <c r="B197" s="30">
        <v>1</v>
      </c>
      <c r="C197" s="31">
        <v>10</v>
      </c>
      <c r="D197" s="29" t="s">
        <v>18</v>
      </c>
      <c r="E197" s="29" t="s">
        <v>101</v>
      </c>
      <c r="F197" s="32">
        <v>0</v>
      </c>
      <c r="G197" s="32">
        <v>0</v>
      </c>
      <c r="H197" s="32">
        <v>0</v>
      </c>
      <c r="I197" s="32">
        <v>0</v>
      </c>
      <c r="J197" s="32">
        <v>0</v>
      </c>
      <c r="K197" s="32">
        <v>0</v>
      </c>
      <c r="L197" s="32">
        <v>0</v>
      </c>
      <c r="M197" s="32">
        <v>0</v>
      </c>
      <c r="N197" s="32">
        <v>0</v>
      </c>
      <c r="O197" s="32">
        <v>0</v>
      </c>
      <c r="P197" s="32">
        <v>0</v>
      </c>
      <c r="Q197" s="32">
        <v>0</v>
      </c>
      <c r="R197" s="33">
        <f t="shared" si="4"/>
        <v>0</v>
      </c>
    </row>
    <row r="198" spans="1:18" x14ac:dyDescent="0.2">
      <c r="A198" s="29" t="s">
        <v>117</v>
      </c>
      <c r="B198" s="30">
        <v>1</v>
      </c>
      <c r="C198" s="31">
        <v>100</v>
      </c>
      <c r="D198" s="29" t="s">
        <v>18</v>
      </c>
      <c r="E198" s="29" t="s">
        <v>101</v>
      </c>
      <c r="F198" s="32">
        <v>23440</v>
      </c>
      <c r="G198" s="32">
        <v>26986</v>
      </c>
      <c r="H198" s="32">
        <v>28051</v>
      </c>
      <c r="I198" s="32">
        <v>27254</v>
      </c>
      <c r="J198" s="32">
        <v>26145</v>
      </c>
      <c r="K198" s="32">
        <v>25209</v>
      </c>
      <c r="L198" s="32">
        <v>25678</v>
      </c>
      <c r="M198" s="32">
        <v>24367</v>
      </c>
      <c r="N198" s="32">
        <v>26581</v>
      </c>
      <c r="O198" s="32">
        <v>26094</v>
      </c>
      <c r="P198" s="32">
        <v>23959</v>
      </c>
      <c r="Q198" s="32">
        <v>21100</v>
      </c>
      <c r="R198" s="33">
        <f t="shared" si="4"/>
        <v>304864</v>
      </c>
    </row>
    <row r="199" spans="1:18" x14ac:dyDescent="0.2">
      <c r="A199" s="29" t="s">
        <v>117</v>
      </c>
      <c r="B199" s="30">
        <v>1</v>
      </c>
      <c r="C199" s="31">
        <v>100</v>
      </c>
      <c r="D199" s="29" t="s">
        <v>19</v>
      </c>
      <c r="E199" s="29" t="s">
        <v>101</v>
      </c>
      <c r="F199" s="32">
        <v>6222</v>
      </c>
      <c r="G199" s="32">
        <v>6795</v>
      </c>
      <c r="H199" s="32">
        <v>7622</v>
      </c>
      <c r="I199" s="32">
        <v>7389</v>
      </c>
      <c r="J199" s="32">
        <v>7013</v>
      </c>
      <c r="K199" s="32">
        <v>7783</v>
      </c>
      <c r="L199" s="32">
        <v>7536</v>
      </c>
      <c r="M199" s="32">
        <v>7149</v>
      </c>
      <c r="N199" s="32">
        <v>9012</v>
      </c>
      <c r="O199" s="32">
        <v>8412</v>
      </c>
      <c r="P199" s="32">
        <v>7389</v>
      </c>
      <c r="Q199" s="32">
        <v>6700</v>
      </c>
      <c r="R199" s="33">
        <f t="shared" si="4"/>
        <v>89022</v>
      </c>
    </row>
    <row r="200" spans="1:18" x14ac:dyDescent="0.2">
      <c r="A200" s="29" t="s">
        <v>117</v>
      </c>
      <c r="B200" s="30">
        <v>1</v>
      </c>
      <c r="C200" s="31">
        <v>100</v>
      </c>
      <c r="D200" s="29" t="s">
        <v>20</v>
      </c>
      <c r="E200" s="29" t="s">
        <v>101</v>
      </c>
      <c r="F200" s="32">
        <v>11410</v>
      </c>
      <c r="G200" s="32">
        <v>11926</v>
      </c>
      <c r="H200" s="32">
        <v>12132</v>
      </c>
      <c r="I200" s="32">
        <v>12709</v>
      </c>
      <c r="J200" s="32">
        <v>10597</v>
      </c>
      <c r="K200" s="32">
        <v>11802</v>
      </c>
      <c r="L200" s="32">
        <v>11967</v>
      </c>
      <c r="M200" s="32">
        <v>11685</v>
      </c>
      <c r="N200" s="32">
        <v>11688</v>
      </c>
      <c r="O200" s="32">
        <v>11789</v>
      </c>
      <c r="P200" s="32">
        <v>11515</v>
      </c>
      <c r="Q200" s="32">
        <v>10782</v>
      </c>
      <c r="R200" s="33">
        <f t="shared" si="4"/>
        <v>140002</v>
      </c>
    </row>
    <row r="201" spans="1:18" x14ac:dyDescent="0.2">
      <c r="A201" s="29" t="s">
        <v>117</v>
      </c>
      <c r="B201" s="30">
        <v>1</v>
      </c>
      <c r="C201" s="31">
        <v>100</v>
      </c>
      <c r="D201" s="29" t="s">
        <v>21</v>
      </c>
      <c r="E201" s="29" t="s">
        <v>101</v>
      </c>
      <c r="F201" s="32">
        <v>920</v>
      </c>
      <c r="G201" s="32">
        <v>1259</v>
      </c>
      <c r="H201" s="32">
        <v>1500</v>
      </c>
      <c r="I201" s="32">
        <v>1290</v>
      </c>
      <c r="J201" s="32">
        <v>1230</v>
      </c>
      <c r="K201" s="32">
        <v>1440</v>
      </c>
      <c r="L201" s="32">
        <v>1200</v>
      </c>
      <c r="M201" s="32">
        <v>1200</v>
      </c>
      <c r="N201" s="32">
        <v>1500</v>
      </c>
      <c r="O201" s="32">
        <v>1335</v>
      </c>
      <c r="P201" s="32">
        <v>1395</v>
      </c>
      <c r="Q201" s="32">
        <v>1292</v>
      </c>
      <c r="R201" s="33">
        <f t="shared" si="4"/>
        <v>15561</v>
      </c>
    </row>
    <row r="202" spans="1:18" x14ac:dyDescent="0.2">
      <c r="A202" s="29" t="s">
        <v>117</v>
      </c>
      <c r="B202" s="30">
        <v>1</v>
      </c>
      <c r="C202" s="31">
        <v>100</v>
      </c>
      <c r="D202" s="29" t="s">
        <v>22</v>
      </c>
      <c r="E202" s="29" t="s">
        <v>101</v>
      </c>
      <c r="F202" s="32">
        <v>3440</v>
      </c>
      <c r="G202" s="32">
        <v>3840</v>
      </c>
      <c r="H202" s="32">
        <v>3775</v>
      </c>
      <c r="I202" s="32">
        <v>4090</v>
      </c>
      <c r="J202" s="32">
        <v>4692</v>
      </c>
      <c r="K202" s="32">
        <v>4691</v>
      </c>
      <c r="L202" s="32">
        <v>4545</v>
      </c>
      <c r="M202" s="32">
        <v>4231</v>
      </c>
      <c r="N202" s="32">
        <v>4831</v>
      </c>
      <c r="O202" s="32">
        <v>4270</v>
      </c>
      <c r="P202" s="32">
        <v>4655</v>
      </c>
      <c r="Q202" s="32">
        <v>4065</v>
      </c>
      <c r="R202" s="33">
        <f t="shared" si="4"/>
        <v>51125</v>
      </c>
    </row>
    <row r="203" spans="1:18" x14ac:dyDescent="0.2">
      <c r="A203" s="29" t="s">
        <v>92</v>
      </c>
      <c r="B203" s="30">
        <v>1</v>
      </c>
      <c r="C203" s="31">
        <v>100</v>
      </c>
      <c r="D203" s="29" t="s">
        <v>16</v>
      </c>
      <c r="E203" s="29" t="s">
        <v>102</v>
      </c>
      <c r="F203" s="32">
        <v>4399</v>
      </c>
      <c r="G203" s="32">
        <v>5758</v>
      </c>
      <c r="H203" s="32">
        <v>5783</v>
      </c>
      <c r="I203" s="32">
        <v>6635</v>
      </c>
      <c r="J203" s="32">
        <v>5083</v>
      </c>
      <c r="K203" s="32">
        <v>6474</v>
      </c>
      <c r="L203" s="32">
        <v>6456</v>
      </c>
      <c r="M203" s="32">
        <v>5290</v>
      </c>
      <c r="N203" s="32">
        <v>5951</v>
      </c>
      <c r="O203" s="32">
        <v>6433</v>
      </c>
      <c r="P203" s="32">
        <v>5700</v>
      </c>
      <c r="Q203" s="32">
        <v>4803</v>
      </c>
      <c r="R203" s="33">
        <f t="shared" si="4"/>
        <v>68765</v>
      </c>
    </row>
    <row r="204" spans="1:18" x14ac:dyDescent="0.2">
      <c r="A204" s="29" t="s">
        <v>92</v>
      </c>
      <c r="B204" s="30">
        <v>1</v>
      </c>
      <c r="C204" s="31">
        <v>100</v>
      </c>
      <c r="D204" s="29" t="s">
        <v>18</v>
      </c>
      <c r="E204" s="29" t="s">
        <v>102</v>
      </c>
      <c r="F204" s="32">
        <v>19207</v>
      </c>
      <c r="G204" s="32">
        <v>21781</v>
      </c>
      <c r="H204" s="32">
        <v>18600</v>
      </c>
      <c r="I204" s="32">
        <v>19164</v>
      </c>
      <c r="J204" s="32">
        <v>18201</v>
      </c>
      <c r="K204" s="32">
        <v>18969</v>
      </c>
      <c r="L204" s="32">
        <v>17968</v>
      </c>
      <c r="M204" s="32">
        <v>18218</v>
      </c>
      <c r="N204" s="32">
        <v>17562</v>
      </c>
      <c r="O204" s="32">
        <v>18685</v>
      </c>
      <c r="P204" s="32">
        <v>16135</v>
      </c>
      <c r="Q204" s="32">
        <v>16494</v>
      </c>
      <c r="R204" s="33">
        <f t="shared" si="4"/>
        <v>220984</v>
      </c>
    </row>
    <row r="205" spans="1:18" x14ac:dyDescent="0.2">
      <c r="A205" s="29" t="s">
        <v>92</v>
      </c>
      <c r="B205" s="30">
        <v>1</v>
      </c>
      <c r="C205" s="31">
        <v>60</v>
      </c>
      <c r="D205" s="29" t="s">
        <v>103</v>
      </c>
      <c r="E205" s="29" t="s">
        <v>104</v>
      </c>
      <c r="F205" s="32">
        <v>7590</v>
      </c>
      <c r="G205" s="32">
        <v>8610</v>
      </c>
      <c r="H205" s="32">
        <v>9390</v>
      </c>
      <c r="I205" s="32">
        <v>10920</v>
      </c>
      <c r="J205" s="32">
        <v>10080</v>
      </c>
      <c r="K205" s="32">
        <v>11370</v>
      </c>
      <c r="L205" s="32">
        <v>13410</v>
      </c>
      <c r="M205" s="32">
        <v>8910</v>
      </c>
      <c r="N205" s="32">
        <v>10230</v>
      </c>
      <c r="O205" s="32">
        <v>10230</v>
      </c>
      <c r="P205" s="32">
        <v>10230</v>
      </c>
      <c r="Q205" s="32">
        <v>5130</v>
      </c>
      <c r="R205" s="33">
        <f t="shared" si="4"/>
        <v>116100</v>
      </c>
    </row>
    <row r="206" spans="1:18" x14ac:dyDescent="0.2">
      <c r="A206" s="29" t="s">
        <v>92</v>
      </c>
      <c r="B206" s="30">
        <v>1</v>
      </c>
      <c r="C206" s="31">
        <v>120</v>
      </c>
      <c r="D206" s="29" t="s">
        <v>103</v>
      </c>
      <c r="E206" s="29" t="s">
        <v>104</v>
      </c>
      <c r="F206" s="32">
        <v>31170</v>
      </c>
      <c r="G206" s="32">
        <v>44340</v>
      </c>
      <c r="H206" s="32">
        <v>46350</v>
      </c>
      <c r="I206" s="32">
        <v>52140</v>
      </c>
      <c r="J206" s="32">
        <v>50890</v>
      </c>
      <c r="K206" s="32">
        <v>58754</v>
      </c>
      <c r="L206" s="32">
        <v>54820</v>
      </c>
      <c r="M206" s="32">
        <v>52060</v>
      </c>
      <c r="N206" s="32">
        <v>57750</v>
      </c>
      <c r="O206" s="32">
        <v>56230</v>
      </c>
      <c r="P206" s="32">
        <v>49740</v>
      </c>
      <c r="Q206" s="32">
        <v>42820</v>
      </c>
      <c r="R206" s="33">
        <f t="shared" si="4"/>
        <v>597064</v>
      </c>
    </row>
    <row r="207" spans="1:18" x14ac:dyDescent="0.2">
      <c r="A207" s="29" t="s">
        <v>92</v>
      </c>
      <c r="B207" s="30">
        <v>1</v>
      </c>
      <c r="C207" s="31">
        <v>150</v>
      </c>
      <c r="D207" s="29" t="s">
        <v>103</v>
      </c>
      <c r="E207" s="29" t="s">
        <v>104</v>
      </c>
      <c r="F207" s="32">
        <v>18885</v>
      </c>
      <c r="G207" s="32">
        <v>24405</v>
      </c>
      <c r="H207" s="32">
        <v>30030</v>
      </c>
      <c r="I207" s="32">
        <v>35280</v>
      </c>
      <c r="J207" s="32">
        <v>26310</v>
      </c>
      <c r="K207" s="32">
        <v>33360</v>
      </c>
      <c r="L207" s="32">
        <v>37035</v>
      </c>
      <c r="M207" s="32">
        <v>32070</v>
      </c>
      <c r="N207" s="32">
        <v>37065</v>
      </c>
      <c r="O207" s="32">
        <v>34825</v>
      </c>
      <c r="P207" s="32">
        <v>32970</v>
      </c>
      <c r="Q207" s="32">
        <v>27060</v>
      </c>
      <c r="R207" s="33">
        <f t="shared" si="4"/>
        <v>369295</v>
      </c>
    </row>
    <row r="208" spans="1:18" x14ac:dyDescent="0.2">
      <c r="A208" s="29" t="s">
        <v>92</v>
      </c>
      <c r="B208" s="30">
        <v>1</v>
      </c>
      <c r="C208" s="31">
        <v>180</v>
      </c>
      <c r="D208" s="29" t="s">
        <v>103</v>
      </c>
      <c r="E208" s="29" t="s">
        <v>104</v>
      </c>
      <c r="F208" s="32">
        <v>31500</v>
      </c>
      <c r="G208" s="32">
        <v>32740</v>
      </c>
      <c r="H208" s="32">
        <v>39760</v>
      </c>
      <c r="I208" s="32">
        <v>41280</v>
      </c>
      <c r="J208" s="32">
        <v>42150</v>
      </c>
      <c r="K208" s="32">
        <v>51240</v>
      </c>
      <c r="L208" s="32">
        <v>51450</v>
      </c>
      <c r="M208" s="32">
        <v>50730</v>
      </c>
      <c r="N208" s="32">
        <v>54950</v>
      </c>
      <c r="O208" s="32">
        <v>51870</v>
      </c>
      <c r="P208" s="32">
        <v>42210</v>
      </c>
      <c r="Q208" s="32">
        <v>42750</v>
      </c>
      <c r="R208" s="33">
        <f t="shared" si="4"/>
        <v>532630</v>
      </c>
    </row>
    <row r="209" spans="1:18" x14ac:dyDescent="0.2">
      <c r="A209" s="29" t="s">
        <v>121</v>
      </c>
      <c r="B209" s="30">
        <v>1</v>
      </c>
      <c r="C209" s="31">
        <v>10</v>
      </c>
      <c r="D209" s="29" t="s">
        <v>122</v>
      </c>
      <c r="E209" s="29" t="s">
        <v>123</v>
      </c>
      <c r="F209" s="32">
        <v>0</v>
      </c>
      <c r="G209" s="32">
        <v>0</v>
      </c>
      <c r="H209" s="32">
        <v>0</v>
      </c>
      <c r="I209" s="32">
        <v>0</v>
      </c>
      <c r="J209" s="32">
        <v>0</v>
      </c>
      <c r="K209" s="32">
        <v>0</v>
      </c>
      <c r="L209" s="32">
        <v>0</v>
      </c>
      <c r="M209" s="32">
        <v>0</v>
      </c>
      <c r="N209" s="32">
        <v>0</v>
      </c>
      <c r="O209" s="32">
        <v>0</v>
      </c>
      <c r="P209" s="32">
        <v>0</v>
      </c>
      <c r="Q209" s="32">
        <v>0</v>
      </c>
      <c r="R209" s="33">
        <f t="shared" si="4"/>
        <v>0</v>
      </c>
    </row>
    <row r="210" spans="1:18" x14ac:dyDescent="0.2">
      <c r="A210" s="29" t="s">
        <v>121</v>
      </c>
      <c r="B210" s="30">
        <v>1</v>
      </c>
      <c r="C210" s="31">
        <v>30</v>
      </c>
      <c r="D210" s="29" t="s">
        <v>122</v>
      </c>
      <c r="E210" s="29" t="s">
        <v>123</v>
      </c>
      <c r="F210" s="32">
        <v>3060</v>
      </c>
      <c r="G210" s="32">
        <v>4200</v>
      </c>
      <c r="H210" s="32">
        <v>5280</v>
      </c>
      <c r="I210" s="32">
        <v>4935</v>
      </c>
      <c r="J210" s="32">
        <v>3900</v>
      </c>
      <c r="K210" s="32">
        <v>3960</v>
      </c>
      <c r="L210" s="32">
        <v>4365</v>
      </c>
      <c r="M210" s="32">
        <v>3855</v>
      </c>
      <c r="N210" s="32">
        <v>3810</v>
      </c>
      <c r="O210" s="32">
        <v>3750</v>
      </c>
      <c r="P210" s="32">
        <v>3315</v>
      </c>
      <c r="Q210" s="32">
        <v>2190</v>
      </c>
      <c r="R210" s="33">
        <f t="shared" si="4"/>
        <v>46620</v>
      </c>
    </row>
    <row r="211" spans="1:18" x14ac:dyDescent="0.2">
      <c r="A211" s="29" t="s">
        <v>121</v>
      </c>
      <c r="B211" s="30">
        <v>1</v>
      </c>
      <c r="C211" s="31">
        <v>10</v>
      </c>
      <c r="D211" s="29" t="s">
        <v>124</v>
      </c>
      <c r="E211" s="29" t="s">
        <v>123</v>
      </c>
      <c r="F211" s="32">
        <v>0</v>
      </c>
      <c r="G211" s="32">
        <v>0</v>
      </c>
      <c r="H211" s="32">
        <v>0</v>
      </c>
      <c r="I211" s="32">
        <v>0</v>
      </c>
      <c r="J211" s="32">
        <v>0</v>
      </c>
      <c r="K211" s="32">
        <v>0</v>
      </c>
      <c r="L211" s="32">
        <v>0</v>
      </c>
      <c r="M211" s="32">
        <v>0</v>
      </c>
      <c r="N211" s="32">
        <v>0</v>
      </c>
      <c r="O211" s="32">
        <v>0</v>
      </c>
      <c r="P211" s="32">
        <v>0</v>
      </c>
      <c r="Q211" s="32">
        <v>0</v>
      </c>
      <c r="R211" s="33">
        <f t="shared" si="4"/>
        <v>0</v>
      </c>
    </row>
    <row r="212" spans="1:18" x14ac:dyDescent="0.2">
      <c r="A212" s="29" t="s">
        <v>121</v>
      </c>
      <c r="B212" s="30">
        <v>1</v>
      </c>
      <c r="C212" s="31">
        <v>30</v>
      </c>
      <c r="D212" s="29" t="s">
        <v>124</v>
      </c>
      <c r="E212" s="29" t="s">
        <v>123</v>
      </c>
      <c r="F212" s="32">
        <v>3030</v>
      </c>
      <c r="G212" s="32">
        <v>3810</v>
      </c>
      <c r="H212" s="32">
        <v>5130</v>
      </c>
      <c r="I212" s="32">
        <v>4951</v>
      </c>
      <c r="J212" s="32">
        <v>4830</v>
      </c>
      <c r="K212" s="32">
        <v>4320</v>
      </c>
      <c r="L212" s="32">
        <v>5160</v>
      </c>
      <c r="M212" s="32">
        <v>4050</v>
      </c>
      <c r="N212" s="32">
        <v>4560</v>
      </c>
      <c r="O212" s="32">
        <v>4170</v>
      </c>
      <c r="P212" s="32">
        <v>3601</v>
      </c>
      <c r="Q212" s="32">
        <v>2971</v>
      </c>
      <c r="R212" s="33">
        <f t="shared" si="4"/>
        <v>50583</v>
      </c>
    </row>
    <row r="213" spans="1:18" x14ac:dyDescent="0.2">
      <c r="A213" s="29" t="s">
        <v>121</v>
      </c>
      <c r="B213" s="30">
        <v>1</v>
      </c>
      <c r="C213" s="31">
        <v>10</v>
      </c>
      <c r="D213" s="29" t="s">
        <v>125</v>
      </c>
      <c r="E213" s="29" t="s">
        <v>123</v>
      </c>
      <c r="F213" s="32">
        <v>0</v>
      </c>
      <c r="G213" s="32">
        <v>0</v>
      </c>
      <c r="H213" s="32">
        <v>0</v>
      </c>
      <c r="I213" s="32">
        <v>0</v>
      </c>
      <c r="J213" s="32">
        <v>0</v>
      </c>
      <c r="K213" s="32">
        <v>0</v>
      </c>
      <c r="L213" s="32">
        <v>0</v>
      </c>
      <c r="M213" s="32">
        <v>0</v>
      </c>
      <c r="N213" s="32">
        <v>0</v>
      </c>
      <c r="O213" s="32">
        <v>0</v>
      </c>
      <c r="P213" s="32">
        <v>0</v>
      </c>
      <c r="Q213" s="32">
        <v>0</v>
      </c>
      <c r="R213" s="33">
        <f t="shared" si="4"/>
        <v>0</v>
      </c>
    </row>
    <row r="214" spans="1:18" x14ac:dyDescent="0.2">
      <c r="A214" s="29" t="s">
        <v>121</v>
      </c>
      <c r="B214" s="30">
        <v>1</v>
      </c>
      <c r="C214" s="31">
        <v>30</v>
      </c>
      <c r="D214" s="29" t="s">
        <v>125</v>
      </c>
      <c r="E214" s="29" t="s">
        <v>123</v>
      </c>
      <c r="F214" s="32">
        <v>4740</v>
      </c>
      <c r="G214" s="32">
        <v>5790</v>
      </c>
      <c r="H214" s="32">
        <v>6150</v>
      </c>
      <c r="I214" s="32">
        <v>6750</v>
      </c>
      <c r="J214" s="32">
        <v>5610</v>
      </c>
      <c r="K214" s="32">
        <v>5370</v>
      </c>
      <c r="L214" s="32">
        <v>5910</v>
      </c>
      <c r="M214" s="32">
        <v>5730</v>
      </c>
      <c r="N214" s="32">
        <v>6314</v>
      </c>
      <c r="O214" s="32">
        <v>6120</v>
      </c>
      <c r="P214" s="32">
        <v>5340</v>
      </c>
      <c r="Q214" s="32">
        <v>4710</v>
      </c>
      <c r="R214" s="33">
        <f t="shared" si="4"/>
        <v>68534</v>
      </c>
    </row>
    <row r="215" spans="1:18" x14ac:dyDescent="0.2">
      <c r="A215" s="29" t="s">
        <v>121</v>
      </c>
      <c r="B215" s="30">
        <v>1</v>
      </c>
      <c r="C215" s="31">
        <v>10</v>
      </c>
      <c r="D215" s="29" t="s">
        <v>126</v>
      </c>
      <c r="E215" s="29" t="s">
        <v>123</v>
      </c>
      <c r="F215" s="32">
        <v>0</v>
      </c>
      <c r="G215" s="32">
        <v>0</v>
      </c>
      <c r="H215" s="32">
        <v>0</v>
      </c>
      <c r="I215" s="32">
        <v>0</v>
      </c>
      <c r="J215" s="32">
        <v>0</v>
      </c>
      <c r="K215" s="32">
        <v>0</v>
      </c>
      <c r="L215" s="32">
        <v>0</v>
      </c>
      <c r="M215" s="32">
        <v>0</v>
      </c>
      <c r="N215" s="32">
        <v>0</v>
      </c>
      <c r="O215" s="32">
        <v>0</v>
      </c>
      <c r="P215" s="32">
        <v>0</v>
      </c>
      <c r="Q215" s="32">
        <v>0</v>
      </c>
      <c r="R215" s="33">
        <f t="shared" si="4"/>
        <v>0</v>
      </c>
    </row>
    <row r="216" spans="1:18" x14ac:dyDescent="0.2">
      <c r="A216" s="29" t="s">
        <v>121</v>
      </c>
      <c r="B216" s="30">
        <v>1</v>
      </c>
      <c r="C216" s="31">
        <v>30</v>
      </c>
      <c r="D216" s="29" t="s">
        <v>126</v>
      </c>
      <c r="E216" s="29" t="s">
        <v>123</v>
      </c>
      <c r="F216" s="32">
        <v>4590</v>
      </c>
      <c r="G216" s="32">
        <v>5460</v>
      </c>
      <c r="H216" s="32">
        <v>5760</v>
      </c>
      <c r="I216" s="32">
        <v>6210</v>
      </c>
      <c r="J216" s="32">
        <v>5790</v>
      </c>
      <c r="K216" s="32">
        <v>5640</v>
      </c>
      <c r="L216" s="32">
        <v>5700</v>
      </c>
      <c r="M216" s="32">
        <v>5370</v>
      </c>
      <c r="N216" s="32">
        <v>5670</v>
      </c>
      <c r="O216" s="32">
        <v>5880</v>
      </c>
      <c r="P216" s="32">
        <v>4980</v>
      </c>
      <c r="Q216" s="32">
        <v>4680</v>
      </c>
      <c r="R216" s="33">
        <f t="shared" si="4"/>
        <v>65730</v>
      </c>
    </row>
    <row r="217" spans="1:18" x14ac:dyDescent="0.2">
      <c r="A217" s="29" t="s">
        <v>92</v>
      </c>
      <c r="B217" s="30">
        <v>1</v>
      </c>
      <c r="C217" s="31">
        <v>500</v>
      </c>
      <c r="D217" s="29" t="s">
        <v>105</v>
      </c>
      <c r="E217" s="29" t="s">
        <v>106</v>
      </c>
      <c r="F217" s="32">
        <v>12750</v>
      </c>
      <c r="G217" s="32">
        <v>21875</v>
      </c>
      <c r="H217" s="32">
        <v>20518</v>
      </c>
      <c r="I217" s="32">
        <v>21355</v>
      </c>
      <c r="J217" s="32">
        <v>20455</v>
      </c>
      <c r="K217" s="32">
        <v>17980.5</v>
      </c>
      <c r="L217" s="32">
        <v>21770</v>
      </c>
      <c r="M217" s="32">
        <v>18923</v>
      </c>
      <c r="N217" s="32">
        <v>22868</v>
      </c>
      <c r="O217" s="32">
        <v>17513</v>
      </c>
      <c r="P217" s="32">
        <v>17100</v>
      </c>
      <c r="Q217" s="32">
        <v>15615</v>
      </c>
      <c r="R217" s="33">
        <f t="shared" si="4"/>
        <v>228722.5</v>
      </c>
    </row>
    <row r="218" spans="1:18" x14ac:dyDescent="0.2">
      <c r="A218" s="29" t="s">
        <v>92</v>
      </c>
      <c r="B218" s="30">
        <v>1</v>
      </c>
      <c r="C218" s="31">
        <v>500</v>
      </c>
      <c r="D218" s="29" t="s">
        <v>107</v>
      </c>
      <c r="E218" s="29" t="s">
        <v>106</v>
      </c>
      <c r="F218" s="32">
        <v>6150</v>
      </c>
      <c r="G218" s="32">
        <v>11438</v>
      </c>
      <c r="H218" s="32">
        <v>14844</v>
      </c>
      <c r="I218" s="32">
        <v>13153</v>
      </c>
      <c r="J218" s="32">
        <v>14974</v>
      </c>
      <c r="K218" s="32">
        <v>13727</v>
      </c>
      <c r="L218" s="32">
        <v>13335</v>
      </c>
      <c r="M218" s="32">
        <v>12900</v>
      </c>
      <c r="N218" s="32">
        <v>13790</v>
      </c>
      <c r="O218" s="32">
        <v>8952.5</v>
      </c>
      <c r="P218" s="32">
        <v>13966</v>
      </c>
      <c r="Q218" s="32">
        <v>7158</v>
      </c>
      <c r="R218" s="33">
        <f t="shared" si="4"/>
        <v>144387.5</v>
      </c>
    </row>
    <row r="219" spans="1:18" x14ac:dyDescent="0.2">
      <c r="A219" s="29" t="s">
        <v>113</v>
      </c>
      <c r="B219" s="30">
        <v>1</v>
      </c>
      <c r="C219" s="31">
        <v>473</v>
      </c>
      <c r="D219" s="29" t="s">
        <v>105</v>
      </c>
      <c r="E219" s="29" t="s">
        <v>106</v>
      </c>
      <c r="F219" s="32">
        <v>12623</v>
      </c>
      <c r="G219" s="32">
        <v>18571</v>
      </c>
      <c r="H219" s="32">
        <v>17839</v>
      </c>
      <c r="I219" s="32">
        <v>16436</v>
      </c>
      <c r="J219" s="32">
        <v>15391</v>
      </c>
      <c r="K219" s="32">
        <v>14372</v>
      </c>
      <c r="L219" s="32">
        <v>18106</v>
      </c>
      <c r="M219" s="32">
        <v>17921</v>
      </c>
      <c r="N219" s="32">
        <v>15518</v>
      </c>
      <c r="O219" s="32">
        <v>13974</v>
      </c>
      <c r="P219" s="32">
        <v>16126</v>
      </c>
      <c r="Q219" s="32">
        <v>13344</v>
      </c>
      <c r="R219" s="33">
        <f t="shared" si="4"/>
        <v>190221</v>
      </c>
    </row>
    <row r="220" spans="1:18" x14ac:dyDescent="0.2">
      <c r="A220" s="29" t="s">
        <v>92</v>
      </c>
      <c r="B220" s="30">
        <v>1</v>
      </c>
      <c r="C220" s="31">
        <v>100</v>
      </c>
      <c r="D220" s="29" t="s">
        <v>108</v>
      </c>
      <c r="E220" s="29" t="s">
        <v>109</v>
      </c>
      <c r="F220" s="32">
        <v>0</v>
      </c>
      <c r="G220" s="32">
        <v>0</v>
      </c>
      <c r="H220" s="32">
        <v>0</v>
      </c>
      <c r="I220" s="32">
        <v>0</v>
      </c>
      <c r="J220" s="32">
        <v>0</v>
      </c>
      <c r="K220" s="32">
        <v>0</v>
      </c>
      <c r="L220" s="32">
        <v>0</v>
      </c>
      <c r="M220" s="32">
        <v>0</v>
      </c>
      <c r="N220" s="32">
        <v>0</v>
      </c>
      <c r="O220" s="32">
        <v>0</v>
      </c>
      <c r="P220" s="32">
        <v>165</v>
      </c>
      <c r="Q220" s="32">
        <v>150</v>
      </c>
      <c r="R220" s="33">
        <f t="shared" si="4"/>
        <v>315</v>
      </c>
    </row>
    <row r="221" spans="1:18" x14ac:dyDescent="0.2">
      <c r="A221" s="29" t="s">
        <v>92</v>
      </c>
      <c r="B221" s="30">
        <v>1</v>
      </c>
      <c r="C221" s="31">
        <v>100</v>
      </c>
      <c r="D221" s="29" t="s">
        <v>84</v>
      </c>
      <c r="E221" s="29" t="s">
        <v>109</v>
      </c>
      <c r="F221" s="32">
        <v>0</v>
      </c>
      <c r="G221" s="32">
        <v>0</v>
      </c>
      <c r="H221" s="32">
        <v>0</v>
      </c>
      <c r="I221" s="32">
        <v>0</v>
      </c>
      <c r="J221" s="32">
        <v>0</v>
      </c>
      <c r="K221" s="32">
        <v>0</v>
      </c>
      <c r="L221" s="32">
        <v>0</v>
      </c>
      <c r="M221" s="32">
        <v>0</v>
      </c>
      <c r="N221" s="32">
        <v>0</v>
      </c>
      <c r="O221" s="32">
        <v>150</v>
      </c>
      <c r="P221" s="32">
        <v>409</v>
      </c>
      <c r="Q221" s="32">
        <v>214</v>
      </c>
      <c r="R221" s="33">
        <f t="shared" si="4"/>
        <v>773</v>
      </c>
    </row>
    <row r="222" spans="1:18" x14ac:dyDescent="0.2">
      <c r="A222" s="29" t="s">
        <v>92</v>
      </c>
      <c r="B222" s="30">
        <v>1</v>
      </c>
      <c r="C222" s="31">
        <v>100</v>
      </c>
      <c r="D222" s="29" t="s">
        <v>16</v>
      </c>
      <c r="E222" s="29" t="s">
        <v>109</v>
      </c>
      <c r="F222" s="32">
        <v>0</v>
      </c>
      <c r="G222" s="32">
        <v>0</v>
      </c>
      <c r="H222" s="32">
        <v>0</v>
      </c>
      <c r="I222" s="32">
        <v>0</v>
      </c>
      <c r="J222" s="32">
        <v>0</v>
      </c>
      <c r="K222" s="32">
        <v>0</v>
      </c>
      <c r="L222" s="32">
        <v>0</v>
      </c>
      <c r="M222" s="32">
        <v>0</v>
      </c>
      <c r="N222" s="32">
        <v>0</v>
      </c>
      <c r="O222" s="32">
        <v>30</v>
      </c>
      <c r="P222" s="32">
        <v>150</v>
      </c>
      <c r="Q222" s="32">
        <v>60</v>
      </c>
      <c r="R222" s="33">
        <f t="shared" si="4"/>
        <v>240</v>
      </c>
    </row>
    <row r="223" spans="1:18" x14ac:dyDescent="0.2">
      <c r="A223" s="29" t="s">
        <v>92</v>
      </c>
      <c r="B223" s="30">
        <v>1</v>
      </c>
      <c r="C223" s="31">
        <v>30</v>
      </c>
      <c r="D223" s="29" t="s">
        <v>110</v>
      </c>
      <c r="E223" s="29" t="s">
        <v>111</v>
      </c>
      <c r="F223" s="32">
        <v>0</v>
      </c>
      <c r="G223" s="32">
        <v>0</v>
      </c>
      <c r="H223" s="32">
        <v>0</v>
      </c>
      <c r="I223" s="32">
        <v>0</v>
      </c>
      <c r="J223" s="32">
        <v>0</v>
      </c>
      <c r="K223" s="32">
        <v>0</v>
      </c>
      <c r="L223" s="32">
        <v>0</v>
      </c>
      <c r="M223" s="32">
        <v>0</v>
      </c>
      <c r="N223" s="32">
        <v>0</v>
      </c>
      <c r="O223" s="32">
        <v>0</v>
      </c>
      <c r="P223" s="32">
        <v>0</v>
      </c>
      <c r="Q223" s="32">
        <v>0</v>
      </c>
      <c r="R223" s="33">
        <f t="shared" si="4"/>
        <v>0</v>
      </c>
    </row>
    <row r="224" spans="1:18" x14ac:dyDescent="0.2">
      <c r="A224" s="29" t="s">
        <v>92</v>
      </c>
      <c r="B224" s="30">
        <v>1</v>
      </c>
      <c r="C224" s="31">
        <v>100</v>
      </c>
      <c r="D224" s="29" t="s">
        <v>110</v>
      </c>
      <c r="E224" s="29" t="s">
        <v>111</v>
      </c>
      <c r="F224" s="32">
        <v>0</v>
      </c>
      <c r="G224" s="32">
        <v>0</v>
      </c>
      <c r="H224" s="32">
        <v>0</v>
      </c>
      <c r="I224" s="32">
        <v>0</v>
      </c>
      <c r="J224" s="32">
        <v>0</v>
      </c>
      <c r="K224" s="32">
        <v>0</v>
      </c>
      <c r="L224" s="32">
        <v>0</v>
      </c>
      <c r="M224" s="32">
        <v>0</v>
      </c>
      <c r="N224" s="32">
        <v>0</v>
      </c>
      <c r="O224" s="32">
        <v>0</v>
      </c>
      <c r="P224" s="32">
        <v>0</v>
      </c>
      <c r="Q224" s="32">
        <v>0</v>
      </c>
      <c r="R224" s="33">
        <f t="shared" si="4"/>
        <v>0</v>
      </c>
    </row>
    <row r="225" spans="1:18" x14ac:dyDescent="0.2">
      <c r="A225" s="29" t="s">
        <v>92</v>
      </c>
      <c r="B225" s="30">
        <v>1</v>
      </c>
      <c r="C225" s="31">
        <v>100</v>
      </c>
      <c r="D225" s="29" t="s">
        <v>110</v>
      </c>
      <c r="E225" s="29" t="s">
        <v>112</v>
      </c>
      <c r="F225" s="32">
        <v>0</v>
      </c>
      <c r="G225" s="32">
        <v>0</v>
      </c>
      <c r="H225" s="32">
        <v>0</v>
      </c>
      <c r="I225" s="32">
        <v>0</v>
      </c>
      <c r="J225" s="32">
        <v>0</v>
      </c>
      <c r="K225" s="32">
        <v>0</v>
      </c>
      <c r="L225" s="32">
        <v>0</v>
      </c>
      <c r="M225" s="32">
        <v>0</v>
      </c>
      <c r="N225" s="32">
        <v>0</v>
      </c>
      <c r="O225" s="32">
        <v>0</v>
      </c>
      <c r="P225" s="32">
        <v>0</v>
      </c>
      <c r="Q225" s="32">
        <v>0</v>
      </c>
      <c r="R225" s="33">
        <f t="shared" si="4"/>
        <v>0</v>
      </c>
    </row>
    <row r="226" spans="1:18" ht="14.25" x14ac:dyDescent="0.2">
      <c r="E226" s="25" t="s">
        <v>38</v>
      </c>
      <c r="F226" s="26">
        <f>SUM(F118:F225)</f>
        <v>2656351</v>
      </c>
      <c r="G226" s="26">
        <f t="shared" ref="G226:R226" si="5">SUM(G118:G225)</f>
        <v>2884073</v>
      </c>
      <c r="H226" s="26">
        <f t="shared" si="5"/>
        <v>2986996.5</v>
      </c>
      <c r="I226" s="26">
        <f t="shared" si="5"/>
        <v>3127268.9</v>
      </c>
      <c r="J226" s="26">
        <f t="shared" si="5"/>
        <v>2808810</v>
      </c>
      <c r="K226" s="26">
        <f t="shared" si="5"/>
        <v>3042657.5010000002</v>
      </c>
      <c r="L226" s="26">
        <f t="shared" si="5"/>
        <v>3090069.5</v>
      </c>
      <c r="M226" s="26">
        <f t="shared" si="5"/>
        <v>2836734.5</v>
      </c>
      <c r="N226" s="26">
        <f t="shared" si="5"/>
        <v>3189983</v>
      </c>
      <c r="O226" s="26">
        <f t="shared" si="5"/>
        <v>3070525.5</v>
      </c>
      <c r="P226" s="26">
        <f t="shared" si="5"/>
        <v>2858021</v>
      </c>
      <c r="Q226" s="26">
        <f t="shared" si="5"/>
        <v>2690164</v>
      </c>
      <c r="R226" s="23">
        <f t="shared" si="5"/>
        <v>35241654.401000001</v>
      </c>
    </row>
    <row r="228" spans="1:18" x14ac:dyDescent="0.2">
      <c r="A228" s="22"/>
      <c r="B228" s="22"/>
      <c r="C228" s="22"/>
      <c r="D228" s="22"/>
      <c r="E228" s="22"/>
      <c r="F228" s="141" t="s">
        <v>40</v>
      </c>
      <c r="G228" s="142"/>
      <c r="H228" s="142"/>
      <c r="I228" s="142"/>
      <c r="J228" s="142"/>
      <c r="K228" s="142"/>
      <c r="L228" s="142"/>
      <c r="M228" s="142"/>
      <c r="N228" s="142"/>
      <c r="O228" s="142"/>
      <c r="P228" s="142"/>
      <c r="Q228" s="142"/>
      <c r="R228" s="143"/>
    </row>
    <row r="229" spans="1:18" ht="25.5" x14ac:dyDescent="0.2">
      <c r="A229" s="27" t="s">
        <v>2</v>
      </c>
      <c r="B229" s="27" t="s">
        <v>24</v>
      </c>
      <c r="C229" s="27" t="s">
        <v>25</v>
      </c>
      <c r="D229" s="27" t="s">
        <v>4</v>
      </c>
      <c r="E229" s="27" t="s">
        <v>5</v>
      </c>
      <c r="F229" s="28" t="s">
        <v>26</v>
      </c>
      <c r="G229" s="28" t="s">
        <v>27</v>
      </c>
      <c r="H229" s="28" t="s">
        <v>28</v>
      </c>
      <c r="I229" s="28" t="s">
        <v>29</v>
      </c>
      <c r="J229" s="28" t="s">
        <v>30</v>
      </c>
      <c r="K229" s="28" t="s">
        <v>31</v>
      </c>
      <c r="L229" s="28" t="s">
        <v>32</v>
      </c>
      <c r="M229" s="28" t="s">
        <v>33</v>
      </c>
      <c r="N229" s="28" t="s">
        <v>34</v>
      </c>
      <c r="O229" s="28" t="s">
        <v>35</v>
      </c>
      <c r="P229" s="28" t="s">
        <v>36</v>
      </c>
      <c r="Q229" s="28" t="s">
        <v>37</v>
      </c>
      <c r="R229" s="28" t="s">
        <v>8</v>
      </c>
    </row>
    <row r="230" spans="1:18" x14ac:dyDescent="0.2">
      <c r="A230" s="29" t="s">
        <v>118</v>
      </c>
      <c r="B230" s="30">
        <v>1</v>
      </c>
      <c r="C230" s="31">
        <v>100</v>
      </c>
      <c r="D230" s="29" t="s">
        <v>16</v>
      </c>
      <c r="E230" s="29" t="s">
        <v>17</v>
      </c>
      <c r="F230" s="32">
        <v>0</v>
      </c>
      <c r="G230" s="32">
        <v>0</v>
      </c>
      <c r="H230" s="32">
        <v>0</v>
      </c>
      <c r="I230" s="32">
        <v>0</v>
      </c>
      <c r="J230" s="32">
        <v>0</v>
      </c>
      <c r="K230" s="32">
        <v>0</v>
      </c>
      <c r="L230" s="32">
        <v>0</v>
      </c>
      <c r="M230" s="32">
        <v>90</v>
      </c>
      <c r="N230" s="32">
        <v>300</v>
      </c>
      <c r="O230" s="32">
        <v>210</v>
      </c>
      <c r="P230" s="32">
        <v>240</v>
      </c>
      <c r="Q230" s="32">
        <v>540</v>
      </c>
      <c r="R230" s="33">
        <f>SUM(F230:Q230)</f>
        <v>1380</v>
      </c>
    </row>
    <row r="231" spans="1:18" x14ac:dyDescent="0.2">
      <c r="A231" s="29" t="s">
        <v>118</v>
      </c>
      <c r="B231" s="30">
        <v>1</v>
      </c>
      <c r="C231" s="31">
        <v>100</v>
      </c>
      <c r="D231" s="29" t="s">
        <v>18</v>
      </c>
      <c r="E231" s="29" t="s">
        <v>17</v>
      </c>
      <c r="F231" s="32">
        <v>3975</v>
      </c>
      <c r="G231" s="32">
        <v>7080</v>
      </c>
      <c r="H231" s="32">
        <v>4801</v>
      </c>
      <c r="I231" s="32">
        <v>4350</v>
      </c>
      <c r="J231" s="32">
        <v>5760</v>
      </c>
      <c r="K231" s="32">
        <v>4440</v>
      </c>
      <c r="L231" s="32">
        <v>5048</v>
      </c>
      <c r="M231" s="32">
        <v>4336</v>
      </c>
      <c r="N231" s="32">
        <v>5678</v>
      </c>
      <c r="O231" s="32">
        <v>4440</v>
      </c>
      <c r="P231" s="32">
        <v>5250</v>
      </c>
      <c r="Q231" s="32">
        <v>5640</v>
      </c>
      <c r="R231" s="33">
        <f t="shared" ref="R231:R294" si="6">SUM(F231:Q231)</f>
        <v>60798</v>
      </c>
    </row>
    <row r="232" spans="1:18" x14ac:dyDescent="0.2">
      <c r="A232" s="29" t="s">
        <v>118</v>
      </c>
      <c r="B232" s="30">
        <v>1</v>
      </c>
      <c r="C232" s="31">
        <v>100</v>
      </c>
      <c r="D232" s="29" t="s">
        <v>20</v>
      </c>
      <c r="E232" s="29" t="s">
        <v>17</v>
      </c>
      <c r="F232" s="32">
        <v>7460</v>
      </c>
      <c r="G232" s="32">
        <v>11760</v>
      </c>
      <c r="H232" s="32">
        <v>7650</v>
      </c>
      <c r="I232" s="32">
        <v>9510</v>
      </c>
      <c r="J232" s="32">
        <v>9690</v>
      </c>
      <c r="K232" s="32">
        <v>6720</v>
      </c>
      <c r="L232" s="32">
        <v>9725</v>
      </c>
      <c r="M232" s="32">
        <v>8310</v>
      </c>
      <c r="N232" s="32">
        <v>8782</v>
      </c>
      <c r="O232" s="32">
        <v>10035</v>
      </c>
      <c r="P232" s="32">
        <v>10710</v>
      </c>
      <c r="Q232" s="32">
        <v>9570</v>
      </c>
      <c r="R232" s="33">
        <f t="shared" si="6"/>
        <v>109922</v>
      </c>
    </row>
    <row r="233" spans="1:18" x14ac:dyDescent="0.2">
      <c r="A233" s="29" t="s">
        <v>118</v>
      </c>
      <c r="B233" s="30">
        <v>1</v>
      </c>
      <c r="C233" s="31">
        <v>100</v>
      </c>
      <c r="D233" s="29" t="s">
        <v>22</v>
      </c>
      <c r="E233" s="29" t="s">
        <v>17</v>
      </c>
      <c r="F233" s="32">
        <v>9315</v>
      </c>
      <c r="G233" s="32">
        <v>11461</v>
      </c>
      <c r="H233" s="32">
        <v>12075</v>
      </c>
      <c r="I233" s="32">
        <v>8714</v>
      </c>
      <c r="J233" s="32">
        <v>9720</v>
      </c>
      <c r="K233" s="32">
        <v>8520</v>
      </c>
      <c r="L233" s="32">
        <v>12482</v>
      </c>
      <c r="M233" s="32">
        <v>10020</v>
      </c>
      <c r="N233" s="32">
        <v>10560</v>
      </c>
      <c r="O233" s="32">
        <v>9000</v>
      </c>
      <c r="P233" s="32">
        <v>9870</v>
      </c>
      <c r="Q233" s="32">
        <v>9722</v>
      </c>
      <c r="R233" s="33">
        <f t="shared" si="6"/>
        <v>121459</v>
      </c>
    </row>
    <row r="234" spans="1:18" x14ac:dyDescent="0.2">
      <c r="A234" s="29" t="s">
        <v>118</v>
      </c>
      <c r="B234" s="30">
        <v>1</v>
      </c>
      <c r="C234" s="31">
        <v>100</v>
      </c>
      <c r="D234" s="29" t="s">
        <v>99</v>
      </c>
      <c r="E234" s="29" t="s">
        <v>17</v>
      </c>
      <c r="F234" s="32">
        <v>8044</v>
      </c>
      <c r="G234" s="32">
        <v>10770</v>
      </c>
      <c r="H234" s="32">
        <v>9000</v>
      </c>
      <c r="I234" s="32">
        <v>8130</v>
      </c>
      <c r="J234" s="32">
        <v>9873</v>
      </c>
      <c r="K234" s="32">
        <v>10260</v>
      </c>
      <c r="L234" s="32">
        <v>10395</v>
      </c>
      <c r="M234" s="32">
        <v>8371</v>
      </c>
      <c r="N234" s="32">
        <v>11070</v>
      </c>
      <c r="O234" s="32">
        <v>8614</v>
      </c>
      <c r="P234" s="32">
        <v>8820</v>
      </c>
      <c r="Q234" s="32">
        <v>10695</v>
      </c>
      <c r="R234" s="33">
        <f t="shared" si="6"/>
        <v>114042</v>
      </c>
    </row>
    <row r="235" spans="1:18" x14ac:dyDescent="0.2">
      <c r="A235" s="29" t="s">
        <v>118</v>
      </c>
      <c r="B235" s="30">
        <v>1</v>
      </c>
      <c r="C235" s="31">
        <v>100</v>
      </c>
      <c r="D235" s="29" t="s">
        <v>100</v>
      </c>
      <c r="E235" s="29" t="s">
        <v>17</v>
      </c>
      <c r="F235" s="32">
        <v>5850</v>
      </c>
      <c r="G235" s="32">
        <v>6541</v>
      </c>
      <c r="H235" s="32">
        <v>6000</v>
      </c>
      <c r="I235" s="32">
        <v>6374</v>
      </c>
      <c r="J235" s="32">
        <v>7350</v>
      </c>
      <c r="K235" s="32">
        <v>5700</v>
      </c>
      <c r="L235" s="32">
        <v>5520</v>
      </c>
      <c r="M235" s="32">
        <v>5940</v>
      </c>
      <c r="N235" s="32">
        <v>6450</v>
      </c>
      <c r="O235" s="32">
        <v>6090</v>
      </c>
      <c r="P235" s="32">
        <v>6870</v>
      </c>
      <c r="Q235" s="32">
        <v>5370</v>
      </c>
      <c r="R235" s="33">
        <f t="shared" si="6"/>
        <v>74055</v>
      </c>
    </row>
    <row r="236" spans="1:18" x14ac:dyDescent="0.2">
      <c r="A236" s="29" t="s">
        <v>118</v>
      </c>
      <c r="B236" s="30">
        <v>1</v>
      </c>
      <c r="C236" s="31">
        <v>30</v>
      </c>
      <c r="D236" s="29" t="s">
        <v>119</v>
      </c>
      <c r="E236" s="29" t="s">
        <v>17</v>
      </c>
      <c r="F236" s="32">
        <v>0</v>
      </c>
      <c r="G236" s="32">
        <v>0</v>
      </c>
      <c r="H236" s="32">
        <v>0</v>
      </c>
      <c r="I236" s="32">
        <v>0</v>
      </c>
      <c r="J236" s="32">
        <v>0</v>
      </c>
      <c r="K236" s="32">
        <v>0</v>
      </c>
      <c r="L236" s="32">
        <v>0</v>
      </c>
      <c r="M236" s="32">
        <v>0</v>
      </c>
      <c r="N236" s="32">
        <v>0</v>
      </c>
      <c r="O236" s="32">
        <v>0</v>
      </c>
      <c r="P236" s="32">
        <v>0</v>
      </c>
      <c r="Q236" s="32">
        <v>0</v>
      </c>
      <c r="R236" s="33">
        <f t="shared" si="6"/>
        <v>0</v>
      </c>
    </row>
    <row r="237" spans="1:18" x14ac:dyDescent="0.2">
      <c r="A237" s="29" t="s">
        <v>118</v>
      </c>
      <c r="B237" s="30">
        <v>1</v>
      </c>
      <c r="C237" s="31">
        <v>100</v>
      </c>
      <c r="D237" s="29" t="s">
        <v>119</v>
      </c>
      <c r="E237" s="29" t="s">
        <v>17</v>
      </c>
      <c r="F237" s="32">
        <v>8402</v>
      </c>
      <c r="G237" s="32">
        <v>8670</v>
      </c>
      <c r="H237" s="32">
        <v>8730</v>
      </c>
      <c r="I237" s="32">
        <v>8290</v>
      </c>
      <c r="J237" s="32">
        <v>8670</v>
      </c>
      <c r="K237" s="32">
        <v>9090</v>
      </c>
      <c r="L237" s="32">
        <v>9240</v>
      </c>
      <c r="M237" s="32">
        <v>7440</v>
      </c>
      <c r="N237" s="32">
        <v>8910</v>
      </c>
      <c r="O237" s="32">
        <v>8370</v>
      </c>
      <c r="P237" s="32">
        <v>9480</v>
      </c>
      <c r="Q237" s="32">
        <v>9930</v>
      </c>
      <c r="R237" s="33">
        <f t="shared" si="6"/>
        <v>105222</v>
      </c>
    </row>
    <row r="238" spans="1:18" x14ac:dyDescent="0.2">
      <c r="A238" s="29" t="s">
        <v>113</v>
      </c>
      <c r="B238" s="30">
        <v>1</v>
      </c>
      <c r="C238" s="31">
        <v>50</v>
      </c>
      <c r="D238" s="29" t="s">
        <v>114</v>
      </c>
      <c r="E238" s="29" t="s">
        <v>115</v>
      </c>
      <c r="F238" s="32">
        <v>0</v>
      </c>
      <c r="G238" s="32">
        <v>0</v>
      </c>
      <c r="H238" s="32">
        <v>0</v>
      </c>
      <c r="I238" s="32">
        <v>0</v>
      </c>
      <c r="J238" s="32">
        <v>0</v>
      </c>
      <c r="K238" s="32">
        <v>0</v>
      </c>
      <c r="L238" s="32">
        <v>0</v>
      </c>
      <c r="M238" s="32">
        <v>0</v>
      </c>
      <c r="N238" s="32">
        <v>0</v>
      </c>
      <c r="O238" s="32">
        <v>0</v>
      </c>
      <c r="P238" s="32">
        <v>0</v>
      </c>
      <c r="Q238" s="32">
        <v>0</v>
      </c>
      <c r="R238" s="33">
        <f t="shared" si="6"/>
        <v>0</v>
      </c>
    </row>
    <row r="239" spans="1:18" x14ac:dyDescent="0.2">
      <c r="A239" s="29" t="s">
        <v>113</v>
      </c>
      <c r="B239" s="30">
        <v>1</v>
      </c>
      <c r="C239" s="31">
        <v>100</v>
      </c>
      <c r="D239" s="29" t="s">
        <v>16</v>
      </c>
      <c r="E239" s="29" t="s">
        <v>115</v>
      </c>
      <c r="F239" s="32">
        <v>0</v>
      </c>
      <c r="G239" s="32">
        <v>0</v>
      </c>
      <c r="H239" s="32">
        <v>0</v>
      </c>
      <c r="I239" s="32">
        <v>0</v>
      </c>
      <c r="J239" s="32">
        <v>0</v>
      </c>
      <c r="K239" s="32">
        <v>0</v>
      </c>
      <c r="L239" s="32">
        <v>0</v>
      </c>
      <c r="M239" s="32">
        <v>0</v>
      </c>
      <c r="N239" s="32">
        <v>0</v>
      </c>
      <c r="O239" s="32">
        <v>0</v>
      </c>
      <c r="P239" s="32">
        <v>0</v>
      </c>
      <c r="Q239" s="32">
        <v>0</v>
      </c>
      <c r="R239" s="33">
        <f t="shared" si="6"/>
        <v>0</v>
      </c>
    </row>
    <row r="240" spans="1:18" x14ac:dyDescent="0.2">
      <c r="A240" s="29" t="s">
        <v>113</v>
      </c>
      <c r="B240" s="30">
        <v>1</v>
      </c>
      <c r="C240" s="31">
        <v>50</v>
      </c>
      <c r="D240" s="29" t="s">
        <v>129</v>
      </c>
      <c r="E240" s="29" t="s">
        <v>115</v>
      </c>
      <c r="F240" s="32">
        <v>0</v>
      </c>
      <c r="G240" s="32">
        <v>0</v>
      </c>
      <c r="H240" s="32">
        <v>0</v>
      </c>
      <c r="I240" s="32">
        <v>0</v>
      </c>
      <c r="J240" s="32">
        <v>0</v>
      </c>
      <c r="K240" s="32">
        <v>0</v>
      </c>
      <c r="L240" s="32">
        <v>0</v>
      </c>
      <c r="M240" s="32">
        <v>0</v>
      </c>
      <c r="N240" s="32">
        <v>0</v>
      </c>
      <c r="O240" s="32">
        <v>0</v>
      </c>
      <c r="P240" s="32">
        <v>0</v>
      </c>
      <c r="Q240" s="32">
        <v>0</v>
      </c>
      <c r="R240" s="33">
        <f t="shared" si="6"/>
        <v>0</v>
      </c>
    </row>
    <row r="241" spans="1:18" x14ac:dyDescent="0.2">
      <c r="A241" s="29" t="s">
        <v>113</v>
      </c>
      <c r="B241" s="30">
        <v>1</v>
      </c>
      <c r="C241" s="31">
        <v>100</v>
      </c>
      <c r="D241" s="29" t="s">
        <v>88</v>
      </c>
      <c r="E241" s="29" t="s">
        <v>115</v>
      </c>
      <c r="F241" s="32">
        <v>0</v>
      </c>
      <c r="G241" s="32">
        <v>0</v>
      </c>
      <c r="H241" s="32">
        <v>0</v>
      </c>
      <c r="I241" s="32">
        <v>0</v>
      </c>
      <c r="J241" s="32">
        <v>0</v>
      </c>
      <c r="K241" s="32">
        <v>0</v>
      </c>
      <c r="L241" s="32">
        <v>0</v>
      </c>
      <c r="M241" s="32">
        <v>0</v>
      </c>
      <c r="N241" s="32">
        <v>0</v>
      </c>
      <c r="O241" s="32">
        <v>0</v>
      </c>
      <c r="P241" s="32">
        <v>0</v>
      </c>
      <c r="Q241" s="32">
        <v>0</v>
      </c>
      <c r="R241" s="33">
        <f t="shared" si="6"/>
        <v>0</v>
      </c>
    </row>
    <row r="242" spans="1:18" x14ac:dyDescent="0.2">
      <c r="A242" s="29" t="s">
        <v>83</v>
      </c>
      <c r="B242" s="30">
        <v>1</v>
      </c>
      <c r="C242" s="31">
        <v>100</v>
      </c>
      <c r="D242" s="29" t="s">
        <v>84</v>
      </c>
      <c r="E242" s="29" t="s">
        <v>85</v>
      </c>
      <c r="F242" s="32">
        <v>1830</v>
      </c>
      <c r="G242" s="32">
        <v>3180</v>
      </c>
      <c r="H242" s="32">
        <v>3885</v>
      </c>
      <c r="I242" s="32">
        <v>2865</v>
      </c>
      <c r="J242" s="32">
        <v>2460</v>
      </c>
      <c r="K242" s="32">
        <v>2184</v>
      </c>
      <c r="L242" s="32">
        <v>3330</v>
      </c>
      <c r="M242" s="32">
        <v>4790</v>
      </c>
      <c r="N242" s="32">
        <v>3270</v>
      </c>
      <c r="O242" s="32">
        <v>3665</v>
      </c>
      <c r="P242" s="32">
        <v>3120</v>
      </c>
      <c r="Q242" s="32">
        <v>2220</v>
      </c>
      <c r="R242" s="33">
        <f t="shared" si="6"/>
        <v>36799</v>
      </c>
    </row>
    <row r="243" spans="1:18" x14ac:dyDescent="0.2">
      <c r="A243" s="29" t="s">
        <v>83</v>
      </c>
      <c r="B243" s="30">
        <v>1</v>
      </c>
      <c r="C243" s="31">
        <v>100</v>
      </c>
      <c r="D243" s="29" t="s">
        <v>86</v>
      </c>
      <c r="E243" s="29" t="s">
        <v>85</v>
      </c>
      <c r="F243" s="32">
        <v>0</v>
      </c>
      <c r="G243" s="32">
        <v>90</v>
      </c>
      <c r="H243" s="32">
        <v>360</v>
      </c>
      <c r="I243" s="32">
        <v>0</v>
      </c>
      <c r="J243" s="32">
        <v>90</v>
      </c>
      <c r="K243" s="32">
        <v>450</v>
      </c>
      <c r="L243" s="32">
        <v>0</v>
      </c>
      <c r="M243" s="32">
        <v>240</v>
      </c>
      <c r="N243" s="32">
        <v>420</v>
      </c>
      <c r="O243" s="32">
        <v>360</v>
      </c>
      <c r="P243" s="32">
        <v>600</v>
      </c>
      <c r="Q243" s="32">
        <v>180</v>
      </c>
      <c r="R243" s="33">
        <f t="shared" si="6"/>
        <v>2790</v>
      </c>
    </row>
    <row r="244" spans="1:18" x14ac:dyDescent="0.2">
      <c r="A244" s="29" t="s">
        <v>83</v>
      </c>
      <c r="B244" s="30">
        <v>1</v>
      </c>
      <c r="C244" s="31">
        <v>30</v>
      </c>
      <c r="D244" s="29" t="s">
        <v>16</v>
      </c>
      <c r="E244" s="29" t="s">
        <v>85</v>
      </c>
      <c r="F244" s="32">
        <v>0</v>
      </c>
      <c r="G244" s="32">
        <v>0</v>
      </c>
      <c r="H244" s="32">
        <v>0</v>
      </c>
      <c r="I244" s="32">
        <v>0</v>
      </c>
      <c r="J244" s="32">
        <v>0</v>
      </c>
      <c r="K244" s="32">
        <v>0</v>
      </c>
      <c r="L244" s="32">
        <v>0</v>
      </c>
      <c r="M244" s="32">
        <v>0</v>
      </c>
      <c r="N244" s="32">
        <v>0</v>
      </c>
      <c r="O244" s="32">
        <v>0</v>
      </c>
      <c r="P244" s="32">
        <v>0</v>
      </c>
      <c r="Q244" s="32">
        <v>0</v>
      </c>
      <c r="R244" s="33">
        <f t="shared" si="6"/>
        <v>0</v>
      </c>
    </row>
    <row r="245" spans="1:18" x14ac:dyDescent="0.2">
      <c r="A245" s="29" t="s">
        <v>83</v>
      </c>
      <c r="B245" s="30">
        <v>1</v>
      </c>
      <c r="C245" s="31">
        <v>100</v>
      </c>
      <c r="D245" s="29" t="s">
        <v>16</v>
      </c>
      <c r="E245" s="29" t="s">
        <v>85</v>
      </c>
      <c r="F245" s="32">
        <v>8062</v>
      </c>
      <c r="G245" s="32">
        <v>11325</v>
      </c>
      <c r="H245" s="32">
        <v>8725</v>
      </c>
      <c r="I245" s="32">
        <v>8070</v>
      </c>
      <c r="J245" s="32">
        <v>9435</v>
      </c>
      <c r="K245" s="32">
        <v>8560</v>
      </c>
      <c r="L245" s="32">
        <v>10690</v>
      </c>
      <c r="M245" s="32">
        <v>8731</v>
      </c>
      <c r="N245" s="32">
        <v>11880</v>
      </c>
      <c r="O245" s="32">
        <v>7981</v>
      </c>
      <c r="P245" s="32">
        <v>12168</v>
      </c>
      <c r="Q245" s="32">
        <v>11150</v>
      </c>
      <c r="R245" s="33">
        <f t="shared" si="6"/>
        <v>116777</v>
      </c>
    </row>
    <row r="246" spans="1:18" x14ac:dyDescent="0.2">
      <c r="A246" s="29" t="s">
        <v>83</v>
      </c>
      <c r="B246" s="30">
        <v>1</v>
      </c>
      <c r="C246" s="31">
        <v>100</v>
      </c>
      <c r="D246" s="29" t="s">
        <v>87</v>
      </c>
      <c r="E246" s="29" t="s">
        <v>85</v>
      </c>
      <c r="F246" s="32">
        <v>90</v>
      </c>
      <c r="G246" s="32">
        <v>270</v>
      </c>
      <c r="H246" s="32">
        <v>270</v>
      </c>
      <c r="I246" s="32">
        <v>90</v>
      </c>
      <c r="J246" s="32">
        <v>360</v>
      </c>
      <c r="K246" s="32">
        <v>270</v>
      </c>
      <c r="L246" s="32">
        <v>180</v>
      </c>
      <c r="M246" s="32">
        <v>90</v>
      </c>
      <c r="N246" s="32">
        <v>0</v>
      </c>
      <c r="O246" s="32">
        <v>270</v>
      </c>
      <c r="P246" s="32">
        <v>0</v>
      </c>
      <c r="Q246" s="32">
        <v>0</v>
      </c>
      <c r="R246" s="33">
        <f t="shared" si="6"/>
        <v>1890</v>
      </c>
    </row>
    <row r="247" spans="1:18" x14ac:dyDescent="0.2">
      <c r="A247" s="29" t="s">
        <v>83</v>
      </c>
      <c r="B247" s="30">
        <v>1</v>
      </c>
      <c r="C247" s="31">
        <v>100</v>
      </c>
      <c r="D247" s="29" t="s">
        <v>88</v>
      </c>
      <c r="E247" s="29" t="s">
        <v>85</v>
      </c>
      <c r="F247" s="32">
        <v>1894</v>
      </c>
      <c r="G247" s="32">
        <v>2580</v>
      </c>
      <c r="H247" s="32">
        <v>3225</v>
      </c>
      <c r="I247" s="32">
        <v>1950</v>
      </c>
      <c r="J247" s="32">
        <v>2520</v>
      </c>
      <c r="K247" s="32">
        <v>840</v>
      </c>
      <c r="L247" s="32">
        <v>2460</v>
      </c>
      <c r="M247" s="32">
        <v>2685</v>
      </c>
      <c r="N247" s="32">
        <v>6720</v>
      </c>
      <c r="O247" s="32">
        <v>2550</v>
      </c>
      <c r="P247" s="32">
        <v>3045</v>
      </c>
      <c r="Q247" s="32">
        <v>3030</v>
      </c>
      <c r="R247" s="33">
        <f t="shared" si="6"/>
        <v>33499</v>
      </c>
    </row>
    <row r="248" spans="1:18" x14ac:dyDescent="0.2">
      <c r="A248" s="29" t="s">
        <v>83</v>
      </c>
      <c r="B248" s="30">
        <v>1</v>
      </c>
      <c r="C248" s="31">
        <v>20</v>
      </c>
      <c r="D248" s="29" t="s">
        <v>18</v>
      </c>
      <c r="E248" s="29" t="s">
        <v>85</v>
      </c>
      <c r="F248" s="32">
        <v>0</v>
      </c>
      <c r="G248" s="32">
        <v>0</v>
      </c>
      <c r="H248" s="32">
        <v>0</v>
      </c>
      <c r="I248" s="32">
        <v>0</v>
      </c>
      <c r="J248" s="32">
        <v>0</v>
      </c>
      <c r="K248" s="32">
        <v>0</v>
      </c>
      <c r="L248" s="32">
        <v>0</v>
      </c>
      <c r="M248" s="32">
        <v>0</v>
      </c>
      <c r="N248" s="32">
        <v>0</v>
      </c>
      <c r="O248" s="32">
        <v>0</v>
      </c>
      <c r="P248" s="32">
        <v>0</v>
      </c>
      <c r="Q248" s="32">
        <v>0</v>
      </c>
      <c r="R248" s="33">
        <f t="shared" si="6"/>
        <v>0</v>
      </c>
    </row>
    <row r="249" spans="1:18" x14ac:dyDescent="0.2">
      <c r="A249" s="29" t="s">
        <v>83</v>
      </c>
      <c r="B249" s="30">
        <v>1</v>
      </c>
      <c r="C249" s="31">
        <v>100</v>
      </c>
      <c r="D249" s="29" t="s">
        <v>18</v>
      </c>
      <c r="E249" s="29" t="s">
        <v>85</v>
      </c>
      <c r="F249" s="32">
        <v>10230</v>
      </c>
      <c r="G249" s="32">
        <v>11700</v>
      </c>
      <c r="H249" s="32">
        <v>9565</v>
      </c>
      <c r="I249" s="32">
        <v>9765</v>
      </c>
      <c r="J249" s="32">
        <v>10575</v>
      </c>
      <c r="K249" s="32">
        <v>8350</v>
      </c>
      <c r="L249" s="32">
        <v>11155</v>
      </c>
      <c r="M249" s="32">
        <v>9565</v>
      </c>
      <c r="N249" s="32">
        <v>9060</v>
      </c>
      <c r="O249" s="32">
        <v>13045</v>
      </c>
      <c r="P249" s="32">
        <v>12613</v>
      </c>
      <c r="Q249" s="32">
        <v>12053</v>
      </c>
      <c r="R249" s="33">
        <f t="shared" si="6"/>
        <v>127676</v>
      </c>
    </row>
    <row r="250" spans="1:18" x14ac:dyDescent="0.2">
      <c r="A250" s="29" t="s">
        <v>83</v>
      </c>
      <c r="B250" s="30">
        <v>1</v>
      </c>
      <c r="C250" s="31">
        <v>100</v>
      </c>
      <c r="D250" s="29" t="s">
        <v>20</v>
      </c>
      <c r="E250" s="29" t="s">
        <v>85</v>
      </c>
      <c r="F250" s="32">
        <v>5580</v>
      </c>
      <c r="G250" s="32">
        <v>5610</v>
      </c>
      <c r="H250" s="32">
        <v>4545</v>
      </c>
      <c r="I250" s="32">
        <v>5910</v>
      </c>
      <c r="J250" s="32">
        <v>5460</v>
      </c>
      <c r="K250" s="32">
        <v>6420</v>
      </c>
      <c r="L250" s="32">
        <v>5497</v>
      </c>
      <c r="M250" s="32">
        <v>5475</v>
      </c>
      <c r="N250" s="32">
        <v>1050</v>
      </c>
      <c r="O250" s="32">
        <v>6540</v>
      </c>
      <c r="P250" s="32">
        <v>6946</v>
      </c>
      <c r="Q250" s="32">
        <v>4845</v>
      </c>
      <c r="R250" s="33">
        <f t="shared" si="6"/>
        <v>63878</v>
      </c>
    </row>
    <row r="251" spans="1:18" x14ac:dyDescent="0.2">
      <c r="A251" s="29" t="s">
        <v>92</v>
      </c>
      <c r="B251" s="30">
        <v>1</v>
      </c>
      <c r="C251" s="31">
        <v>60</v>
      </c>
      <c r="D251" s="29" t="s">
        <v>84</v>
      </c>
      <c r="E251" s="29" t="s">
        <v>85</v>
      </c>
      <c r="F251" s="32">
        <v>0</v>
      </c>
      <c r="G251" s="32">
        <v>0</v>
      </c>
      <c r="H251" s="32">
        <v>0</v>
      </c>
      <c r="I251" s="32">
        <v>0</v>
      </c>
      <c r="J251" s="32">
        <v>0</v>
      </c>
      <c r="K251" s="32">
        <v>0</v>
      </c>
      <c r="L251" s="32">
        <v>0</v>
      </c>
      <c r="M251" s="32">
        <v>0</v>
      </c>
      <c r="N251" s="32">
        <v>0</v>
      </c>
      <c r="O251" s="32">
        <v>0</v>
      </c>
      <c r="P251" s="32">
        <v>0</v>
      </c>
      <c r="Q251" s="32">
        <v>0</v>
      </c>
      <c r="R251" s="33">
        <f t="shared" si="6"/>
        <v>0</v>
      </c>
    </row>
    <row r="252" spans="1:18" x14ac:dyDescent="0.2">
      <c r="A252" s="29" t="s">
        <v>92</v>
      </c>
      <c r="B252" s="30">
        <v>1</v>
      </c>
      <c r="C252" s="31">
        <v>100</v>
      </c>
      <c r="D252" s="29" t="s">
        <v>84</v>
      </c>
      <c r="E252" s="29" t="s">
        <v>85</v>
      </c>
      <c r="F252" s="32">
        <v>5895</v>
      </c>
      <c r="G252" s="32">
        <v>6929</v>
      </c>
      <c r="H252" s="32">
        <v>5505</v>
      </c>
      <c r="I252" s="32">
        <v>7685</v>
      </c>
      <c r="J252" s="32">
        <v>5835</v>
      </c>
      <c r="K252" s="32">
        <v>6930</v>
      </c>
      <c r="L252" s="32">
        <v>6675</v>
      </c>
      <c r="M252" s="32">
        <v>5780</v>
      </c>
      <c r="N252" s="32">
        <v>6398</v>
      </c>
      <c r="O252" s="32">
        <v>5685</v>
      </c>
      <c r="P252" s="32">
        <v>4780</v>
      </c>
      <c r="Q252" s="32">
        <v>5570</v>
      </c>
      <c r="R252" s="33">
        <f t="shared" si="6"/>
        <v>73667</v>
      </c>
    </row>
    <row r="253" spans="1:18" x14ac:dyDescent="0.2">
      <c r="A253" s="29" t="s">
        <v>92</v>
      </c>
      <c r="B253" s="30">
        <v>1</v>
      </c>
      <c r="C253" s="31">
        <v>1000</v>
      </c>
      <c r="D253" s="29" t="s">
        <v>84</v>
      </c>
      <c r="E253" s="29" t="s">
        <v>85</v>
      </c>
      <c r="F253" s="32">
        <v>0</v>
      </c>
      <c r="G253" s="32">
        <v>0</v>
      </c>
      <c r="H253" s="32">
        <v>0</v>
      </c>
      <c r="I253" s="32">
        <v>0</v>
      </c>
      <c r="J253" s="32">
        <v>0</v>
      </c>
      <c r="K253" s="32">
        <v>0</v>
      </c>
      <c r="L253" s="32">
        <v>0</v>
      </c>
      <c r="M253" s="32">
        <v>0</v>
      </c>
      <c r="N253" s="32">
        <v>0</v>
      </c>
      <c r="O253" s="32">
        <v>0</v>
      </c>
      <c r="P253" s="32">
        <v>0</v>
      </c>
      <c r="Q253" s="32">
        <v>0</v>
      </c>
      <c r="R253" s="33">
        <f t="shared" si="6"/>
        <v>0</v>
      </c>
    </row>
    <row r="254" spans="1:18" x14ac:dyDescent="0.2">
      <c r="A254" s="29" t="s">
        <v>92</v>
      </c>
      <c r="B254" s="30">
        <v>1</v>
      </c>
      <c r="C254" s="31">
        <v>30</v>
      </c>
      <c r="D254" s="29" t="s">
        <v>16</v>
      </c>
      <c r="E254" s="29" t="s">
        <v>85</v>
      </c>
      <c r="F254" s="32">
        <v>0</v>
      </c>
      <c r="G254" s="32">
        <v>0</v>
      </c>
      <c r="H254" s="32">
        <v>0</v>
      </c>
      <c r="I254" s="32">
        <v>0</v>
      </c>
      <c r="J254" s="32">
        <v>0</v>
      </c>
      <c r="K254" s="32">
        <v>0</v>
      </c>
      <c r="L254" s="32">
        <v>0</v>
      </c>
      <c r="M254" s="32">
        <v>0</v>
      </c>
      <c r="N254" s="32">
        <v>0</v>
      </c>
      <c r="O254" s="32">
        <v>0</v>
      </c>
      <c r="P254" s="32">
        <v>0</v>
      </c>
      <c r="Q254" s="32">
        <v>0</v>
      </c>
      <c r="R254" s="33">
        <f t="shared" si="6"/>
        <v>0</v>
      </c>
    </row>
    <row r="255" spans="1:18" x14ac:dyDescent="0.2">
      <c r="A255" s="29" t="s">
        <v>92</v>
      </c>
      <c r="B255" s="30">
        <v>1</v>
      </c>
      <c r="C255" s="31">
        <v>100</v>
      </c>
      <c r="D255" s="29" t="s">
        <v>16</v>
      </c>
      <c r="E255" s="29" t="s">
        <v>85</v>
      </c>
      <c r="F255" s="32">
        <v>11669</v>
      </c>
      <c r="G255" s="32">
        <v>15255</v>
      </c>
      <c r="H255" s="32">
        <v>9540</v>
      </c>
      <c r="I255" s="32">
        <v>8610</v>
      </c>
      <c r="J255" s="32">
        <v>14265</v>
      </c>
      <c r="K255" s="32">
        <v>12186</v>
      </c>
      <c r="L255" s="32">
        <v>10350</v>
      </c>
      <c r="M255" s="32">
        <v>11850</v>
      </c>
      <c r="N255" s="32">
        <v>11655</v>
      </c>
      <c r="O255" s="32">
        <v>12300</v>
      </c>
      <c r="P255" s="32">
        <v>14100</v>
      </c>
      <c r="Q255" s="32">
        <v>9741</v>
      </c>
      <c r="R255" s="33">
        <f t="shared" si="6"/>
        <v>141521</v>
      </c>
    </row>
    <row r="256" spans="1:18" x14ac:dyDescent="0.2">
      <c r="A256" s="29" t="s">
        <v>92</v>
      </c>
      <c r="B256" s="30">
        <v>1</v>
      </c>
      <c r="C256" s="31">
        <v>1000</v>
      </c>
      <c r="D256" s="29" t="s">
        <v>16</v>
      </c>
      <c r="E256" s="29" t="s">
        <v>85</v>
      </c>
      <c r="F256" s="32">
        <v>0</v>
      </c>
      <c r="G256" s="32">
        <v>0</v>
      </c>
      <c r="H256" s="32">
        <v>0</v>
      </c>
      <c r="I256" s="32">
        <v>0</v>
      </c>
      <c r="J256" s="32">
        <v>0</v>
      </c>
      <c r="K256" s="32">
        <v>0</v>
      </c>
      <c r="L256" s="32">
        <v>0</v>
      </c>
      <c r="M256" s="32">
        <v>0</v>
      </c>
      <c r="N256" s="32">
        <v>0</v>
      </c>
      <c r="O256" s="32">
        <v>0</v>
      </c>
      <c r="P256" s="32">
        <v>0</v>
      </c>
      <c r="Q256" s="32">
        <v>0</v>
      </c>
      <c r="R256" s="33">
        <f t="shared" si="6"/>
        <v>0</v>
      </c>
    </row>
    <row r="257" spans="1:18" x14ac:dyDescent="0.2">
      <c r="A257" s="29" t="s">
        <v>92</v>
      </c>
      <c r="B257" s="30">
        <v>1</v>
      </c>
      <c r="C257" s="31">
        <v>30</v>
      </c>
      <c r="D257" s="29" t="s">
        <v>18</v>
      </c>
      <c r="E257" s="29" t="s">
        <v>85</v>
      </c>
      <c r="F257" s="32">
        <v>0</v>
      </c>
      <c r="G257" s="32">
        <v>0</v>
      </c>
      <c r="H257" s="32">
        <v>0</v>
      </c>
      <c r="I257" s="32">
        <v>0</v>
      </c>
      <c r="J257" s="32">
        <v>0</v>
      </c>
      <c r="K257" s="32">
        <v>0</v>
      </c>
      <c r="L257" s="32">
        <v>0</v>
      </c>
      <c r="M257" s="32">
        <v>0</v>
      </c>
      <c r="N257" s="32">
        <v>0</v>
      </c>
      <c r="O257" s="32">
        <v>0</v>
      </c>
      <c r="P257" s="32">
        <v>0</v>
      </c>
      <c r="Q257" s="32">
        <v>0</v>
      </c>
      <c r="R257" s="33">
        <f t="shared" si="6"/>
        <v>0</v>
      </c>
    </row>
    <row r="258" spans="1:18" x14ac:dyDescent="0.2">
      <c r="A258" s="29" t="s">
        <v>92</v>
      </c>
      <c r="B258" s="30">
        <v>1</v>
      </c>
      <c r="C258" s="31">
        <v>100</v>
      </c>
      <c r="D258" s="29" t="s">
        <v>18</v>
      </c>
      <c r="E258" s="29" t="s">
        <v>85</v>
      </c>
      <c r="F258" s="32">
        <v>6360</v>
      </c>
      <c r="G258" s="32">
        <v>9055</v>
      </c>
      <c r="H258" s="32">
        <v>11565</v>
      </c>
      <c r="I258" s="32">
        <v>8370</v>
      </c>
      <c r="J258" s="32">
        <v>9315</v>
      </c>
      <c r="K258" s="32">
        <v>10230</v>
      </c>
      <c r="L258" s="32">
        <v>7530</v>
      </c>
      <c r="M258" s="32">
        <v>7770</v>
      </c>
      <c r="N258" s="32">
        <v>10695</v>
      </c>
      <c r="O258" s="32">
        <v>8820</v>
      </c>
      <c r="P258" s="32">
        <v>9090</v>
      </c>
      <c r="Q258" s="32">
        <v>10740</v>
      </c>
      <c r="R258" s="33">
        <f t="shared" si="6"/>
        <v>109540</v>
      </c>
    </row>
    <row r="259" spans="1:18" x14ac:dyDescent="0.2">
      <c r="A259" s="29" t="s">
        <v>92</v>
      </c>
      <c r="B259" s="30">
        <v>1</v>
      </c>
      <c r="C259" s="31">
        <v>1000</v>
      </c>
      <c r="D259" s="29" t="s">
        <v>18</v>
      </c>
      <c r="E259" s="29" t="s">
        <v>85</v>
      </c>
      <c r="F259" s="32">
        <v>0</v>
      </c>
      <c r="G259" s="32">
        <v>0</v>
      </c>
      <c r="H259" s="32">
        <v>0</v>
      </c>
      <c r="I259" s="32">
        <v>0</v>
      </c>
      <c r="J259" s="32">
        <v>0</v>
      </c>
      <c r="K259" s="32">
        <v>0</v>
      </c>
      <c r="L259" s="32">
        <v>0</v>
      </c>
      <c r="M259" s="32">
        <v>0</v>
      </c>
      <c r="N259" s="32">
        <v>0</v>
      </c>
      <c r="O259" s="32">
        <v>0</v>
      </c>
      <c r="P259" s="32">
        <v>0</v>
      </c>
      <c r="Q259" s="32">
        <v>0</v>
      </c>
      <c r="R259" s="33">
        <f t="shared" si="6"/>
        <v>0</v>
      </c>
    </row>
    <row r="260" spans="1:18" x14ac:dyDescent="0.2">
      <c r="A260" s="29" t="s">
        <v>113</v>
      </c>
      <c r="B260" s="30">
        <v>1</v>
      </c>
      <c r="C260" s="31">
        <v>100</v>
      </c>
      <c r="D260" s="29" t="s">
        <v>108</v>
      </c>
      <c r="E260" s="29" t="s">
        <v>85</v>
      </c>
      <c r="F260" s="32">
        <v>0</v>
      </c>
      <c r="G260" s="32">
        <v>0</v>
      </c>
      <c r="H260" s="32">
        <v>0</v>
      </c>
      <c r="I260" s="32">
        <v>0</v>
      </c>
      <c r="J260" s="32">
        <v>0</v>
      </c>
      <c r="K260" s="32">
        <v>0</v>
      </c>
      <c r="L260" s="32">
        <v>0</v>
      </c>
      <c r="M260" s="32">
        <v>0</v>
      </c>
      <c r="N260" s="32">
        <v>0</v>
      </c>
      <c r="O260" s="32">
        <v>0</v>
      </c>
      <c r="P260" s="32">
        <v>0</v>
      </c>
      <c r="Q260" s="32">
        <v>0</v>
      </c>
      <c r="R260" s="33">
        <f t="shared" si="6"/>
        <v>0</v>
      </c>
    </row>
    <row r="261" spans="1:18" x14ac:dyDescent="0.2">
      <c r="A261" s="29" t="s">
        <v>113</v>
      </c>
      <c r="B261" s="30">
        <v>1</v>
      </c>
      <c r="C261" s="31">
        <v>100</v>
      </c>
      <c r="D261" s="29" t="s">
        <v>84</v>
      </c>
      <c r="E261" s="29" t="s">
        <v>85</v>
      </c>
      <c r="F261" s="32">
        <v>1215</v>
      </c>
      <c r="G261" s="32">
        <v>1230</v>
      </c>
      <c r="H261" s="32">
        <v>1560</v>
      </c>
      <c r="I261" s="32">
        <v>1350</v>
      </c>
      <c r="J261" s="32">
        <v>720</v>
      </c>
      <c r="K261" s="32">
        <v>660</v>
      </c>
      <c r="L261" s="32">
        <v>2325</v>
      </c>
      <c r="M261" s="32">
        <v>330</v>
      </c>
      <c r="N261" s="32">
        <v>2378</v>
      </c>
      <c r="O261" s="32">
        <v>1425</v>
      </c>
      <c r="P261" s="32">
        <v>1531</v>
      </c>
      <c r="Q261" s="32">
        <v>1590</v>
      </c>
      <c r="R261" s="33">
        <f t="shared" si="6"/>
        <v>16314</v>
      </c>
    </row>
    <row r="262" spans="1:18" x14ac:dyDescent="0.2">
      <c r="A262" s="29" t="s">
        <v>113</v>
      </c>
      <c r="B262" s="30">
        <v>1</v>
      </c>
      <c r="C262" s="31">
        <v>100</v>
      </c>
      <c r="D262" s="29" t="s">
        <v>86</v>
      </c>
      <c r="E262" s="29" t="s">
        <v>85</v>
      </c>
      <c r="F262" s="32">
        <v>0</v>
      </c>
      <c r="G262" s="32">
        <v>0</v>
      </c>
      <c r="H262" s="32">
        <v>0</v>
      </c>
      <c r="I262" s="32">
        <v>0</v>
      </c>
      <c r="J262" s="32">
        <v>90</v>
      </c>
      <c r="K262" s="32">
        <v>0</v>
      </c>
      <c r="L262" s="32">
        <v>0</v>
      </c>
      <c r="M262" s="32">
        <v>90</v>
      </c>
      <c r="N262" s="32">
        <v>180</v>
      </c>
      <c r="O262" s="32">
        <v>0</v>
      </c>
      <c r="P262" s="32">
        <v>0</v>
      </c>
      <c r="Q262" s="32">
        <v>0</v>
      </c>
      <c r="R262" s="33">
        <f t="shared" si="6"/>
        <v>360</v>
      </c>
    </row>
    <row r="263" spans="1:18" x14ac:dyDescent="0.2">
      <c r="A263" s="29" t="s">
        <v>113</v>
      </c>
      <c r="B263" s="30">
        <v>1</v>
      </c>
      <c r="C263" s="31">
        <v>100</v>
      </c>
      <c r="D263" s="29" t="s">
        <v>16</v>
      </c>
      <c r="E263" s="29" t="s">
        <v>85</v>
      </c>
      <c r="F263" s="32">
        <v>180</v>
      </c>
      <c r="G263" s="32">
        <v>1770</v>
      </c>
      <c r="H263" s="32">
        <v>1380</v>
      </c>
      <c r="I263" s="32">
        <v>1980</v>
      </c>
      <c r="J263" s="32">
        <v>2010</v>
      </c>
      <c r="K263" s="32">
        <v>1264</v>
      </c>
      <c r="L263" s="32">
        <v>1594</v>
      </c>
      <c r="M263" s="32">
        <v>1290</v>
      </c>
      <c r="N263" s="32">
        <v>1590</v>
      </c>
      <c r="O263" s="32">
        <v>1965</v>
      </c>
      <c r="P263" s="32">
        <v>1260</v>
      </c>
      <c r="Q263" s="32">
        <v>1978</v>
      </c>
      <c r="R263" s="33">
        <f t="shared" si="6"/>
        <v>18261</v>
      </c>
    </row>
    <row r="264" spans="1:18" x14ac:dyDescent="0.2">
      <c r="A264" s="29" t="s">
        <v>113</v>
      </c>
      <c r="B264" s="30">
        <v>1</v>
      </c>
      <c r="C264" s="31">
        <v>100</v>
      </c>
      <c r="D264" s="29" t="s">
        <v>88</v>
      </c>
      <c r="E264" s="29" t="s">
        <v>85</v>
      </c>
      <c r="F264" s="32">
        <v>0</v>
      </c>
      <c r="G264" s="32">
        <v>0</v>
      </c>
      <c r="H264" s="32">
        <v>0</v>
      </c>
      <c r="I264" s="32">
        <v>0</v>
      </c>
      <c r="J264" s="32">
        <v>0</v>
      </c>
      <c r="K264" s="32">
        <v>0</v>
      </c>
      <c r="L264" s="32">
        <v>0</v>
      </c>
      <c r="M264" s="32">
        <v>0</v>
      </c>
      <c r="N264" s="32">
        <v>0</v>
      </c>
      <c r="O264" s="32">
        <v>0</v>
      </c>
      <c r="P264" s="32">
        <v>0</v>
      </c>
      <c r="Q264" s="32">
        <v>0</v>
      </c>
      <c r="R264" s="33">
        <f t="shared" si="6"/>
        <v>0</v>
      </c>
    </row>
    <row r="265" spans="1:18" x14ac:dyDescent="0.2">
      <c r="A265" s="29" t="s">
        <v>113</v>
      </c>
      <c r="B265" s="30">
        <v>1</v>
      </c>
      <c r="C265" s="31">
        <v>100</v>
      </c>
      <c r="D265" s="29" t="s">
        <v>18</v>
      </c>
      <c r="E265" s="29" t="s">
        <v>85</v>
      </c>
      <c r="F265" s="32">
        <v>0</v>
      </c>
      <c r="G265" s="32">
        <v>0</v>
      </c>
      <c r="H265" s="32">
        <v>0</v>
      </c>
      <c r="I265" s="32">
        <v>90</v>
      </c>
      <c r="J265" s="32">
        <v>0</v>
      </c>
      <c r="K265" s="32">
        <v>0</v>
      </c>
      <c r="L265" s="32">
        <v>0</v>
      </c>
      <c r="M265" s="32">
        <v>0</v>
      </c>
      <c r="N265" s="32">
        <v>0</v>
      </c>
      <c r="O265" s="32">
        <v>0</v>
      </c>
      <c r="P265" s="32">
        <v>0</v>
      </c>
      <c r="Q265" s="32">
        <v>0</v>
      </c>
      <c r="R265" s="33">
        <f t="shared" si="6"/>
        <v>90</v>
      </c>
    </row>
    <row r="266" spans="1:18" x14ac:dyDescent="0.2">
      <c r="A266" s="29" t="s">
        <v>113</v>
      </c>
      <c r="B266" s="30">
        <v>1</v>
      </c>
      <c r="C266" s="31">
        <v>100</v>
      </c>
      <c r="D266" s="29" t="s">
        <v>20</v>
      </c>
      <c r="E266" s="29" t="s">
        <v>85</v>
      </c>
      <c r="F266" s="32">
        <v>0</v>
      </c>
      <c r="G266" s="32">
        <v>0</v>
      </c>
      <c r="H266" s="32">
        <v>0</v>
      </c>
      <c r="I266" s="32">
        <v>0</v>
      </c>
      <c r="J266" s="32">
        <v>0</v>
      </c>
      <c r="K266" s="32">
        <v>0</v>
      </c>
      <c r="L266" s="32">
        <v>0</v>
      </c>
      <c r="M266" s="32">
        <v>0</v>
      </c>
      <c r="N266" s="32">
        <v>180</v>
      </c>
      <c r="O266" s="32">
        <v>180</v>
      </c>
      <c r="P266" s="32">
        <v>0</v>
      </c>
      <c r="Q266" s="32">
        <v>0</v>
      </c>
      <c r="R266" s="33">
        <f t="shared" si="6"/>
        <v>360</v>
      </c>
    </row>
    <row r="267" spans="1:18" x14ac:dyDescent="0.2">
      <c r="A267" s="29" t="s">
        <v>117</v>
      </c>
      <c r="B267" s="30">
        <v>1</v>
      </c>
      <c r="C267" s="31">
        <v>100</v>
      </c>
      <c r="D267" s="29" t="s">
        <v>108</v>
      </c>
      <c r="E267" s="29" t="s">
        <v>85</v>
      </c>
      <c r="F267" s="32">
        <v>90</v>
      </c>
      <c r="G267" s="32">
        <v>1050</v>
      </c>
      <c r="H267" s="32">
        <v>1387</v>
      </c>
      <c r="I267" s="32">
        <v>1710</v>
      </c>
      <c r="J267" s="32">
        <v>540</v>
      </c>
      <c r="K267" s="32">
        <v>120</v>
      </c>
      <c r="L267" s="32">
        <v>180</v>
      </c>
      <c r="M267" s="32">
        <v>390</v>
      </c>
      <c r="N267" s="32">
        <v>990</v>
      </c>
      <c r="O267" s="32">
        <v>135</v>
      </c>
      <c r="P267" s="32">
        <v>180</v>
      </c>
      <c r="Q267" s="32">
        <v>90</v>
      </c>
      <c r="R267" s="33">
        <f t="shared" si="6"/>
        <v>6862</v>
      </c>
    </row>
    <row r="268" spans="1:18" x14ac:dyDescent="0.2">
      <c r="A268" s="29" t="s">
        <v>117</v>
      </c>
      <c r="B268" s="30">
        <v>1</v>
      </c>
      <c r="C268" s="31">
        <v>100</v>
      </c>
      <c r="D268" s="29" t="s">
        <v>84</v>
      </c>
      <c r="E268" s="29" t="s">
        <v>85</v>
      </c>
      <c r="F268" s="32">
        <v>1020</v>
      </c>
      <c r="G268" s="32">
        <v>2340</v>
      </c>
      <c r="H268" s="32">
        <v>2880</v>
      </c>
      <c r="I268" s="32">
        <v>540</v>
      </c>
      <c r="J268" s="32">
        <v>1920</v>
      </c>
      <c r="K268" s="32">
        <v>3465</v>
      </c>
      <c r="L268" s="32">
        <v>1395</v>
      </c>
      <c r="M268" s="32">
        <v>2490</v>
      </c>
      <c r="N268" s="32">
        <v>2280</v>
      </c>
      <c r="O268" s="32">
        <v>2910</v>
      </c>
      <c r="P268" s="32">
        <v>1530</v>
      </c>
      <c r="Q268" s="32">
        <v>2700</v>
      </c>
      <c r="R268" s="33">
        <f t="shared" si="6"/>
        <v>25470</v>
      </c>
    </row>
    <row r="269" spans="1:18" x14ac:dyDescent="0.2">
      <c r="A269" s="29" t="s">
        <v>117</v>
      </c>
      <c r="B269" s="30">
        <v>1</v>
      </c>
      <c r="C269" s="31">
        <v>100</v>
      </c>
      <c r="D269" s="29" t="s">
        <v>16</v>
      </c>
      <c r="E269" s="29" t="s">
        <v>85</v>
      </c>
      <c r="F269" s="32">
        <v>2115</v>
      </c>
      <c r="G269" s="32">
        <v>3480</v>
      </c>
      <c r="H269" s="32">
        <v>1845</v>
      </c>
      <c r="I269" s="32">
        <v>3435</v>
      </c>
      <c r="J269" s="32">
        <v>3210</v>
      </c>
      <c r="K269" s="32">
        <v>1840</v>
      </c>
      <c r="L269" s="32">
        <v>2350</v>
      </c>
      <c r="M269" s="32">
        <v>2265</v>
      </c>
      <c r="N269" s="32">
        <v>1860</v>
      </c>
      <c r="O269" s="32">
        <v>3093</v>
      </c>
      <c r="P269" s="32">
        <v>2115</v>
      </c>
      <c r="Q269" s="32">
        <v>1545</v>
      </c>
      <c r="R269" s="33">
        <f t="shared" si="6"/>
        <v>29153</v>
      </c>
    </row>
    <row r="270" spans="1:18" x14ac:dyDescent="0.2">
      <c r="A270" s="29" t="s">
        <v>120</v>
      </c>
      <c r="B270" s="30">
        <v>1</v>
      </c>
      <c r="C270" s="31">
        <v>100</v>
      </c>
      <c r="D270" s="29" t="s">
        <v>84</v>
      </c>
      <c r="E270" s="29" t="s">
        <v>85</v>
      </c>
      <c r="F270" s="32">
        <v>270</v>
      </c>
      <c r="G270" s="32">
        <v>0</v>
      </c>
      <c r="H270" s="32">
        <v>720</v>
      </c>
      <c r="I270" s="32">
        <v>450</v>
      </c>
      <c r="J270" s="32">
        <v>0</v>
      </c>
      <c r="K270" s="32">
        <v>720</v>
      </c>
      <c r="L270" s="32">
        <v>270</v>
      </c>
      <c r="M270" s="32">
        <v>0</v>
      </c>
      <c r="N270" s="32">
        <v>900</v>
      </c>
      <c r="O270" s="32">
        <v>390</v>
      </c>
      <c r="P270" s="32">
        <v>1364</v>
      </c>
      <c r="Q270" s="32">
        <v>720</v>
      </c>
      <c r="R270" s="33">
        <f t="shared" si="6"/>
        <v>5804</v>
      </c>
    </row>
    <row r="271" spans="1:18" x14ac:dyDescent="0.2">
      <c r="A271" s="29" t="s">
        <v>127</v>
      </c>
      <c r="B271" s="30">
        <v>1</v>
      </c>
      <c r="C271" s="31">
        <v>100</v>
      </c>
      <c r="D271" s="29" t="s">
        <v>84</v>
      </c>
      <c r="E271" s="29" t="s">
        <v>85</v>
      </c>
      <c r="F271" s="32">
        <v>0</v>
      </c>
      <c r="G271" s="32">
        <v>0</v>
      </c>
      <c r="H271" s="32">
        <v>0</v>
      </c>
      <c r="I271" s="32">
        <v>0</v>
      </c>
      <c r="J271" s="32">
        <v>0</v>
      </c>
      <c r="K271" s="32">
        <v>0</v>
      </c>
      <c r="L271" s="32">
        <v>0</v>
      </c>
      <c r="M271" s="32">
        <v>0</v>
      </c>
      <c r="N271" s="32">
        <v>0</v>
      </c>
      <c r="O271" s="32">
        <v>0</v>
      </c>
      <c r="P271" s="32">
        <v>0</v>
      </c>
      <c r="Q271" s="32">
        <v>0</v>
      </c>
      <c r="R271" s="33">
        <f t="shared" si="6"/>
        <v>0</v>
      </c>
    </row>
    <row r="272" spans="1:18" x14ac:dyDescent="0.2">
      <c r="A272" s="29" t="s">
        <v>127</v>
      </c>
      <c r="B272" s="30">
        <v>1</v>
      </c>
      <c r="C272" s="31">
        <v>100</v>
      </c>
      <c r="D272" s="29" t="s">
        <v>16</v>
      </c>
      <c r="E272" s="29" t="s">
        <v>85</v>
      </c>
      <c r="F272" s="32">
        <v>0</v>
      </c>
      <c r="G272" s="32">
        <v>0</v>
      </c>
      <c r="H272" s="32">
        <v>0</v>
      </c>
      <c r="I272" s="32">
        <v>0</v>
      </c>
      <c r="J272" s="32">
        <v>0</v>
      </c>
      <c r="K272" s="32">
        <v>0</v>
      </c>
      <c r="L272" s="32">
        <v>0</v>
      </c>
      <c r="M272" s="32">
        <v>0</v>
      </c>
      <c r="N272" s="32">
        <v>0</v>
      </c>
      <c r="O272" s="32">
        <v>0</v>
      </c>
      <c r="P272" s="32">
        <v>0</v>
      </c>
      <c r="Q272" s="32">
        <v>180</v>
      </c>
      <c r="R272" s="33">
        <f t="shared" si="6"/>
        <v>180</v>
      </c>
    </row>
    <row r="273" spans="1:18" x14ac:dyDescent="0.2">
      <c r="A273" s="29" t="s">
        <v>83</v>
      </c>
      <c r="B273" s="30">
        <v>1</v>
      </c>
      <c r="C273" s="31">
        <v>100</v>
      </c>
      <c r="D273" s="29" t="s">
        <v>84</v>
      </c>
      <c r="E273" s="29" t="s">
        <v>91</v>
      </c>
      <c r="F273" s="32">
        <v>150</v>
      </c>
      <c r="G273" s="32">
        <v>600</v>
      </c>
      <c r="H273" s="32">
        <v>600</v>
      </c>
      <c r="I273" s="32">
        <v>422</v>
      </c>
      <c r="J273" s="32">
        <v>1230</v>
      </c>
      <c r="K273" s="32">
        <v>720</v>
      </c>
      <c r="L273" s="32">
        <v>390</v>
      </c>
      <c r="M273" s="32">
        <v>915</v>
      </c>
      <c r="N273" s="32">
        <v>390</v>
      </c>
      <c r="O273" s="32">
        <v>1800</v>
      </c>
      <c r="P273" s="32">
        <v>420</v>
      </c>
      <c r="Q273" s="32">
        <v>870</v>
      </c>
      <c r="R273" s="33">
        <f t="shared" si="6"/>
        <v>8507</v>
      </c>
    </row>
    <row r="274" spans="1:18" x14ac:dyDescent="0.2">
      <c r="A274" s="29" t="s">
        <v>83</v>
      </c>
      <c r="B274" s="30">
        <v>1</v>
      </c>
      <c r="C274" s="31">
        <v>30</v>
      </c>
      <c r="D274" s="29" t="s">
        <v>16</v>
      </c>
      <c r="E274" s="29" t="s">
        <v>91</v>
      </c>
      <c r="F274" s="32">
        <v>0</v>
      </c>
      <c r="G274" s="32">
        <v>0</v>
      </c>
      <c r="H274" s="32">
        <v>0</v>
      </c>
      <c r="I274" s="32">
        <v>0</v>
      </c>
      <c r="J274" s="32">
        <v>0</v>
      </c>
      <c r="K274" s="32">
        <v>0</v>
      </c>
      <c r="L274" s="32">
        <v>0</v>
      </c>
      <c r="M274" s="32">
        <v>0</v>
      </c>
      <c r="N274" s="32">
        <v>0</v>
      </c>
      <c r="O274" s="32">
        <v>0</v>
      </c>
      <c r="P274" s="32">
        <v>0</v>
      </c>
      <c r="Q274" s="32">
        <v>0</v>
      </c>
      <c r="R274" s="33">
        <f t="shared" si="6"/>
        <v>0</v>
      </c>
    </row>
    <row r="275" spans="1:18" x14ac:dyDescent="0.2">
      <c r="A275" s="29" t="s">
        <v>83</v>
      </c>
      <c r="B275" s="30">
        <v>1</v>
      </c>
      <c r="C275" s="31">
        <v>100</v>
      </c>
      <c r="D275" s="29" t="s">
        <v>16</v>
      </c>
      <c r="E275" s="29" t="s">
        <v>91</v>
      </c>
      <c r="F275" s="32">
        <v>3176</v>
      </c>
      <c r="G275" s="32">
        <v>2849</v>
      </c>
      <c r="H275" s="32">
        <v>2878</v>
      </c>
      <c r="I275" s="32">
        <v>3598</v>
      </c>
      <c r="J275" s="32">
        <v>3328</v>
      </c>
      <c r="K275" s="32">
        <v>2308</v>
      </c>
      <c r="L275" s="32">
        <v>3540</v>
      </c>
      <c r="M275" s="32">
        <v>2701</v>
      </c>
      <c r="N275" s="32">
        <v>3480</v>
      </c>
      <c r="O275" s="32">
        <v>2400</v>
      </c>
      <c r="P275" s="32">
        <v>2760</v>
      </c>
      <c r="Q275" s="32">
        <v>3298</v>
      </c>
      <c r="R275" s="33">
        <f t="shared" si="6"/>
        <v>36316</v>
      </c>
    </row>
    <row r="276" spans="1:18" x14ac:dyDescent="0.2">
      <c r="A276" s="29" t="s">
        <v>83</v>
      </c>
      <c r="B276" s="30">
        <v>1</v>
      </c>
      <c r="C276" s="31">
        <v>100</v>
      </c>
      <c r="D276" s="29" t="s">
        <v>88</v>
      </c>
      <c r="E276" s="29" t="s">
        <v>91</v>
      </c>
      <c r="F276" s="32">
        <v>2490</v>
      </c>
      <c r="G276" s="32">
        <v>2465</v>
      </c>
      <c r="H276" s="32">
        <v>2640</v>
      </c>
      <c r="I276" s="32">
        <v>3180</v>
      </c>
      <c r="J276" s="32">
        <v>2640</v>
      </c>
      <c r="K276" s="32">
        <v>2910</v>
      </c>
      <c r="L276" s="32">
        <v>2040</v>
      </c>
      <c r="M276" s="32">
        <v>2790</v>
      </c>
      <c r="N276" s="32">
        <v>3090</v>
      </c>
      <c r="O276" s="32">
        <v>1770</v>
      </c>
      <c r="P276" s="32">
        <v>3300</v>
      </c>
      <c r="Q276" s="32">
        <v>2910</v>
      </c>
      <c r="R276" s="33">
        <f t="shared" si="6"/>
        <v>32225</v>
      </c>
    </row>
    <row r="277" spans="1:18" x14ac:dyDescent="0.2">
      <c r="A277" s="29" t="s">
        <v>83</v>
      </c>
      <c r="B277" s="30">
        <v>1</v>
      </c>
      <c r="C277" s="31">
        <v>30</v>
      </c>
      <c r="D277" s="29" t="s">
        <v>18</v>
      </c>
      <c r="E277" s="29" t="s">
        <v>91</v>
      </c>
      <c r="F277" s="32">
        <v>0</v>
      </c>
      <c r="G277" s="32">
        <v>0</v>
      </c>
      <c r="H277" s="32">
        <v>0</v>
      </c>
      <c r="I277" s="32">
        <v>0</v>
      </c>
      <c r="J277" s="32">
        <v>0</v>
      </c>
      <c r="K277" s="32">
        <v>0</v>
      </c>
      <c r="L277" s="32">
        <v>0</v>
      </c>
      <c r="M277" s="32">
        <v>0</v>
      </c>
      <c r="N277" s="32">
        <v>0</v>
      </c>
      <c r="O277" s="32">
        <v>0</v>
      </c>
      <c r="P277" s="32">
        <v>0</v>
      </c>
      <c r="Q277" s="32">
        <v>0</v>
      </c>
      <c r="R277" s="33">
        <f t="shared" si="6"/>
        <v>0</v>
      </c>
    </row>
    <row r="278" spans="1:18" x14ac:dyDescent="0.2">
      <c r="A278" s="29" t="s">
        <v>83</v>
      </c>
      <c r="B278" s="30">
        <v>1</v>
      </c>
      <c r="C278" s="31">
        <v>100</v>
      </c>
      <c r="D278" s="29" t="s">
        <v>18</v>
      </c>
      <c r="E278" s="29" t="s">
        <v>91</v>
      </c>
      <c r="F278" s="32">
        <v>9480</v>
      </c>
      <c r="G278" s="32">
        <v>11439</v>
      </c>
      <c r="H278" s="32">
        <v>8310</v>
      </c>
      <c r="I278" s="32">
        <v>9208</v>
      </c>
      <c r="J278" s="32">
        <v>11130</v>
      </c>
      <c r="K278" s="32">
        <v>7764</v>
      </c>
      <c r="L278" s="32">
        <v>11100</v>
      </c>
      <c r="M278" s="32">
        <v>9571</v>
      </c>
      <c r="N278" s="32">
        <v>9960</v>
      </c>
      <c r="O278" s="32">
        <v>9535</v>
      </c>
      <c r="P278" s="32">
        <v>8451</v>
      </c>
      <c r="Q278" s="32">
        <v>9110</v>
      </c>
      <c r="R278" s="33">
        <f t="shared" si="6"/>
        <v>115058</v>
      </c>
    </row>
    <row r="279" spans="1:18" x14ac:dyDescent="0.2">
      <c r="A279" s="29" t="s">
        <v>83</v>
      </c>
      <c r="B279" s="30">
        <v>1</v>
      </c>
      <c r="C279" s="31">
        <v>100</v>
      </c>
      <c r="D279" s="29" t="s">
        <v>19</v>
      </c>
      <c r="E279" s="29" t="s">
        <v>91</v>
      </c>
      <c r="F279" s="32">
        <v>3510</v>
      </c>
      <c r="G279" s="32">
        <v>3795</v>
      </c>
      <c r="H279" s="32">
        <v>2070</v>
      </c>
      <c r="I279" s="32">
        <v>2308</v>
      </c>
      <c r="J279" s="32">
        <v>3150</v>
      </c>
      <c r="K279" s="32">
        <v>2550</v>
      </c>
      <c r="L279" s="32">
        <v>2790</v>
      </c>
      <c r="M279" s="32">
        <v>3510</v>
      </c>
      <c r="N279" s="32">
        <v>2280</v>
      </c>
      <c r="O279" s="32">
        <v>3060</v>
      </c>
      <c r="P279" s="32">
        <v>2610</v>
      </c>
      <c r="Q279" s="32">
        <v>3000</v>
      </c>
      <c r="R279" s="33">
        <f t="shared" si="6"/>
        <v>34633</v>
      </c>
    </row>
    <row r="280" spans="1:18" x14ac:dyDescent="0.2">
      <c r="A280" s="29" t="s">
        <v>83</v>
      </c>
      <c r="B280" s="30">
        <v>1</v>
      </c>
      <c r="C280" s="31">
        <v>100</v>
      </c>
      <c r="D280" s="29" t="s">
        <v>20</v>
      </c>
      <c r="E280" s="29" t="s">
        <v>91</v>
      </c>
      <c r="F280" s="32">
        <v>6305</v>
      </c>
      <c r="G280" s="32">
        <v>8190</v>
      </c>
      <c r="H280" s="32">
        <v>8250</v>
      </c>
      <c r="I280" s="32">
        <v>7620</v>
      </c>
      <c r="J280" s="32">
        <v>7530</v>
      </c>
      <c r="K280" s="32">
        <v>8350</v>
      </c>
      <c r="L280" s="32">
        <v>8400</v>
      </c>
      <c r="M280" s="32">
        <v>7170</v>
      </c>
      <c r="N280" s="32">
        <v>7290</v>
      </c>
      <c r="O280" s="32">
        <v>8545</v>
      </c>
      <c r="P280" s="32">
        <v>6390</v>
      </c>
      <c r="Q280" s="32">
        <v>9040</v>
      </c>
      <c r="R280" s="33">
        <f t="shared" si="6"/>
        <v>93080</v>
      </c>
    </row>
    <row r="281" spans="1:18" x14ac:dyDescent="0.2">
      <c r="A281" s="29" t="s">
        <v>92</v>
      </c>
      <c r="B281" s="30">
        <v>1</v>
      </c>
      <c r="C281" s="31">
        <v>100</v>
      </c>
      <c r="D281" s="29" t="s">
        <v>93</v>
      </c>
      <c r="E281" s="29" t="s">
        <v>94</v>
      </c>
      <c r="F281" s="32">
        <v>2580</v>
      </c>
      <c r="G281" s="32">
        <v>3090</v>
      </c>
      <c r="H281" s="32">
        <v>4200</v>
      </c>
      <c r="I281" s="32">
        <v>4200</v>
      </c>
      <c r="J281" s="32">
        <v>3180</v>
      </c>
      <c r="K281" s="32">
        <v>2715</v>
      </c>
      <c r="L281" s="32">
        <v>4259</v>
      </c>
      <c r="M281" s="32">
        <v>3240</v>
      </c>
      <c r="N281" s="32">
        <v>3720</v>
      </c>
      <c r="O281" s="32">
        <v>3150</v>
      </c>
      <c r="P281" s="32">
        <v>2520</v>
      </c>
      <c r="Q281" s="32">
        <v>4740</v>
      </c>
      <c r="R281" s="33">
        <f t="shared" si="6"/>
        <v>41594</v>
      </c>
    </row>
    <row r="282" spans="1:18" x14ac:dyDescent="0.2">
      <c r="A282" s="29" t="s">
        <v>92</v>
      </c>
      <c r="B282" s="30">
        <v>1</v>
      </c>
      <c r="C282" s="31">
        <v>30</v>
      </c>
      <c r="D282" s="29" t="s">
        <v>95</v>
      </c>
      <c r="E282" s="29" t="s">
        <v>94</v>
      </c>
      <c r="F282" s="32">
        <v>0</v>
      </c>
      <c r="G282" s="32">
        <v>0</v>
      </c>
      <c r="H282" s="32">
        <v>0</v>
      </c>
      <c r="I282" s="32">
        <v>0</v>
      </c>
      <c r="J282" s="32">
        <v>0</v>
      </c>
      <c r="K282" s="32">
        <v>0</v>
      </c>
      <c r="L282" s="32">
        <v>0</v>
      </c>
      <c r="M282" s="32">
        <v>0</v>
      </c>
      <c r="N282" s="32">
        <v>0</v>
      </c>
      <c r="O282" s="32">
        <v>0</v>
      </c>
      <c r="P282" s="32">
        <v>0</v>
      </c>
      <c r="Q282" s="32">
        <v>0</v>
      </c>
      <c r="R282" s="33">
        <f t="shared" si="6"/>
        <v>0</v>
      </c>
    </row>
    <row r="283" spans="1:18" x14ac:dyDescent="0.2">
      <c r="A283" s="29" t="s">
        <v>92</v>
      </c>
      <c r="B283" s="30">
        <v>1</v>
      </c>
      <c r="C283" s="31">
        <v>100</v>
      </c>
      <c r="D283" s="29" t="s">
        <v>95</v>
      </c>
      <c r="E283" s="29" t="s">
        <v>94</v>
      </c>
      <c r="F283" s="32">
        <v>3241</v>
      </c>
      <c r="G283" s="32">
        <v>2850</v>
      </c>
      <c r="H283" s="32">
        <v>2940</v>
      </c>
      <c r="I283" s="32">
        <v>4020</v>
      </c>
      <c r="J283" s="32">
        <v>3658</v>
      </c>
      <c r="K283" s="32">
        <v>2340</v>
      </c>
      <c r="L283" s="32">
        <v>4500</v>
      </c>
      <c r="M283" s="32">
        <v>3060</v>
      </c>
      <c r="N283" s="32">
        <v>3300</v>
      </c>
      <c r="O283" s="32">
        <v>3956</v>
      </c>
      <c r="P283" s="32">
        <v>4380</v>
      </c>
      <c r="Q283" s="32">
        <v>3270</v>
      </c>
      <c r="R283" s="33">
        <f t="shared" si="6"/>
        <v>41515</v>
      </c>
    </row>
    <row r="284" spans="1:18" x14ac:dyDescent="0.2">
      <c r="A284" s="29" t="s">
        <v>92</v>
      </c>
      <c r="B284" s="30">
        <v>1</v>
      </c>
      <c r="C284" s="31">
        <v>30</v>
      </c>
      <c r="D284" s="29" t="s">
        <v>96</v>
      </c>
      <c r="E284" s="29" t="s">
        <v>94</v>
      </c>
      <c r="F284" s="32">
        <v>0</v>
      </c>
      <c r="G284" s="32">
        <v>0</v>
      </c>
      <c r="H284" s="32">
        <v>0</v>
      </c>
      <c r="I284" s="32">
        <v>0</v>
      </c>
      <c r="J284" s="32">
        <v>0</v>
      </c>
      <c r="K284" s="32">
        <v>0</v>
      </c>
      <c r="L284" s="32">
        <v>0</v>
      </c>
      <c r="M284" s="32">
        <v>0</v>
      </c>
      <c r="N284" s="32">
        <v>0</v>
      </c>
      <c r="O284" s="32">
        <v>0</v>
      </c>
      <c r="P284" s="32">
        <v>0</v>
      </c>
      <c r="Q284" s="32">
        <v>0</v>
      </c>
      <c r="R284" s="33">
        <f t="shared" si="6"/>
        <v>0</v>
      </c>
    </row>
    <row r="285" spans="1:18" x14ac:dyDescent="0.2">
      <c r="A285" s="29" t="s">
        <v>92</v>
      </c>
      <c r="B285" s="30">
        <v>1</v>
      </c>
      <c r="C285" s="31">
        <v>100</v>
      </c>
      <c r="D285" s="29" t="s">
        <v>96</v>
      </c>
      <c r="E285" s="29" t="s">
        <v>94</v>
      </c>
      <c r="F285" s="32">
        <v>11372</v>
      </c>
      <c r="G285" s="32">
        <v>12602</v>
      </c>
      <c r="H285" s="32">
        <v>11472</v>
      </c>
      <c r="I285" s="32">
        <v>13472</v>
      </c>
      <c r="J285" s="32">
        <v>10592</v>
      </c>
      <c r="K285" s="32">
        <v>11342</v>
      </c>
      <c r="L285" s="32">
        <v>14402</v>
      </c>
      <c r="M285" s="32">
        <v>9122</v>
      </c>
      <c r="N285" s="32">
        <v>10982</v>
      </c>
      <c r="O285" s="32">
        <v>9062</v>
      </c>
      <c r="P285" s="32">
        <v>11402</v>
      </c>
      <c r="Q285" s="32">
        <v>12287</v>
      </c>
      <c r="R285" s="33">
        <f t="shared" si="6"/>
        <v>138109</v>
      </c>
    </row>
    <row r="286" spans="1:18" x14ac:dyDescent="0.2">
      <c r="A286" s="29" t="s">
        <v>92</v>
      </c>
      <c r="B286" s="30">
        <v>1</v>
      </c>
      <c r="C286" s="31">
        <v>30</v>
      </c>
      <c r="D286" s="29" t="s">
        <v>97</v>
      </c>
      <c r="E286" s="29" t="s">
        <v>94</v>
      </c>
      <c r="F286" s="32">
        <v>0</v>
      </c>
      <c r="G286" s="32">
        <v>0</v>
      </c>
      <c r="H286" s="32">
        <v>0</v>
      </c>
      <c r="I286" s="32">
        <v>0</v>
      </c>
      <c r="J286" s="32">
        <v>0</v>
      </c>
      <c r="K286" s="32">
        <v>0</v>
      </c>
      <c r="L286" s="32">
        <v>0</v>
      </c>
      <c r="M286" s="32">
        <v>0</v>
      </c>
      <c r="N286" s="32">
        <v>0</v>
      </c>
      <c r="O286" s="32">
        <v>0</v>
      </c>
      <c r="P286" s="32">
        <v>0</v>
      </c>
      <c r="Q286" s="32">
        <v>0</v>
      </c>
      <c r="R286" s="33">
        <f t="shared" si="6"/>
        <v>0</v>
      </c>
    </row>
    <row r="287" spans="1:18" x14ac:dyDescent="0.2">
      <c r="A287" s="29" t="s">
        <v>92</v>
      </c>
      <c r="B287" s="30">
        <v>1</v>
      </c>
      <c r="C287" s="31">
        <v>100</v>
      </c>
      <c r="D287" s="29" t="s">
        <v>97</v>
      </c>
      <c r="E287" s="29" t="s">
        <v>94</v>
      </c>
      <c r="F287" s="32">
        <v>5790</v>
      </c>
      <c r="G287" s="32">
        <v>7200</v>
      </c>
      <c r="H287" s="32">
        <v>6300</v>
      </c>
      <c r="I287" s="32">
        <v>6510</v>
      </c>
      <c r="J287" s="32">
        <v>6090</v>
      </c>
      <c r="K287" s="32">
        <v>6930</v>
      </c>
      <c r="L287" s="32">
        <v>7267</v>
      </c>
      <c r="M287" s="32">
        <v>6120</v>
      </c>
      <c r="N287" s="32">
        <v>7740</v>
      </c>
      <c r="O287" s="32">
        <v>5760</v>
      </c>
      <c r="P287" s="32">
        <v>6780</v>
      </c>
      <c r="Q287" s="32">
        <v>6750</v>
      </c>
      <c r="R287" s="33">
        <f t="shared" si="6"/>
        <v>79237</v>
      </c>
    </row>
    <row r="288" spans="1:18" x14ac:dyDescent="0.2">
      <c r="A288" s="29" t="s">
        <v>92</v>
      </c>
      <c r="B288" s="30">
        <v>1</v>
      </c>
      <c r="C288" s="31">
        <v>100</v>
      </c>
      <c r="D288" s="29" t="s">
        <v>16</v>
      </c>
      <c r="E288" s="29" t="s">
        <v>98</v>
      </c>
      <c r="F288" s="32">
        <v>270</v>
      </c>
      <c r="G288" s="32">
        <v>150</v>
      </c>
      <c r="H288" s="32">
        <v>135</v>
      </c>
      <c r="I288" s="32">
        <v>360</v>
      </c>
      <c r="J288" s="32">
        <v>210</v>
      </c>
      <c r="K288" s="32">
        <v>315</v>
      </c>
      <c r="L288" s="32">
        <v>300</v>
      </c>
      <c r="M288" s="32">
        <v>0</v>
      </c>
      <c r="N288" s="32">
        <v>285</v>
      </c>
      <c r="O288" s="32">
        <v>120</v>
      </c>
      <c r="P288" s="32">
        <v>90</v>
      </c>
      <c r="Q288" s="32">
        <v>795</v>
      </c>
      <c r="R288" s="33">
        <f t="shared" si="6"/>
        <v>3030</v>
      </c>
    </row>
    <row r="289" spans="1:18" x14ac:dyDescent="0.2">
      <c r="A289" s="29" t="s">
        <v>92</v>
      </c>
      <c r="B289" s="30">
        <v>1</v>
      </c>
      <c r="C289" s="31">
        <v>10</v>
      </c>
      <c r="D289" s="29" t="s">
        <v>18</v>
      </c>
      <c r="E289" s="29" t="s">
        <v>98</v>
      </c>
      <c r="F289" s="32">
        <v>0</v>
      </c>
      <c r="G289" s="32">
        <v>0</v>
      </c>
      <c r="H289" s="32">
        <v>0</v>
      </c>
      <c r="I289" s="32">
        <v>0</v>
      </c>
      <c r="J289" s="32">
        <v>0</v>
      </c>
      <c r="K289" s="32">
        <v>0</v>
      </c>
      <c r="L289" s="32">
        <v>0</v>
      </c>
      <c r="M289" s="32">
        <v>0</v>
      </c>
      <c r="N289" s="32">
        <v>0</v>
      </c>
      <c r="O289" s="32">
        <v>0</v>
      </c>
      <c r="P289" s="32">
        <v>0</v>
      </c>
      <c r="Q289" s="32">
        <v>0</v>
      </c>
      <c r="R289" s="33">
        <f t="shared" si="6"/>
        <v>0</v>
      </c>
    </row>
    <row r="290" spans="1:18" x14ac:dyDescent="0.2">
      <c r="A290" s="29" t="s">
        <v>92</v>
      </c>
      <c r="B290" s="30">
        <v>1</v>
      </c>
      <c r="C290" s="31">
        <v>100</v>
      </c>
      <c r="D290" s="29" t="s">
        <v>18</v>
      </c>
      <c r="E290" s="29" t="s">
        <v>98</v>
      </c>
      <c r="F290" s="32">
        <v>540</v>
      </c>
      <c r="G290" s="32">
        <v>540</v>
      </c>
      <c r="H290" s="32">
        <v>450</v>
      </c>
      <c r="I290" s="32">
        <v>1020</v>
      </c>
      <c r="J290" s="32">
        <v>990</v>
      </c>
      <c r="K290" s="32">
        <v>480</v>
      </c>
      <c r="L290" s="32">
        <v>750</v>
      </c>
      <c r="M290" s="32">
        <v>240</v>
      </c>
      <c r="N290" s="32">
        <v>540</v>
      </c>
      <c r="O290" s="32">
        <v>690</v>
      </c>
      <c r="P290" s="32">
        <v>600</v>
      </c>
      <c r="Q290" s="32">
        <v>180</v>
      </c>
      <c r="R290" s="33">
        <f t="shared" si="6"/>
        <v>7020</v>
      </c>
    </row>
    <row r="291" spans="1:18" x14ac:dyDescent="0.2">
      <c r="A291" s="29" t="s">
        <v>92</v>
      </c>
      <c r="B291" s="30">
        <v>1</v>
      </c>
      <c r="C291" s="31">
        <v>100</v>
      </c>
      <c r="D291" s="29" t="s">
        <v>20</v>
      </c>
      <c r="E291" s="29" t="s">
        <v>98</v>
      </c>
      <c r="F291" s="32">
        <v>540</v>
      </c>
      <c r="G291" s="32">
        <v>307</v>
      </c>
      <c r="H291" s="32">
        <v>810</v>
      </c>
      <c r="I291" s="32">
        <v>480</v>
      </c>
      <c r="J291" s="32">
        <v>900</v>
      </c>
      <c r="K291" s="32">
        <v>780</v>
      </c>
      <c r="L291" s="32">
        <v>720</v>
      </c>
      <c r="M291" s="32">
        <v>870</v>
      </c>
      <c r="N291" s="32">
        <v>450</v>
      </c>
      <c r="O291" s="32">
        <v>660</v>
      </c>
      <c r="P291" s="32">
        <v>390</v>
      </c>
      <c r="Q291" s="32">
        <v>390</v>
      </c>
      <c r="R291" s="33">
        <f t="shared" si="6"/>
        <v>7297</v>
      </c>
    </row>
    <row r="292" spans="1:18" x14ac:dyDescent="0.2">
      <c r="A292" s="29" t="s">
        <v>92</v>
      </c>
      <c r="B292" s="30">
        <v>1</v>
      </c>
      <c r="C292" s="31">
        <v>100</v>
      </c>
      <c r="D292" s="29" t="s">
        <v>22</v>
      </c>
      <c r="E292" s="29" t="s">
        <v>98</v>
      </c>
      <c r="F292" s="32">
        <v>270</v>
      </c>
      <c r="G292" s="32">
        <v>600</v>
      </c>
      <c r="H292" s="32">
        <v>360</v>
      </c>
      <c r="I292" s="32">
        <v>90</v>
      </c>
      <c r="J292" s="32">
        <v>210</v>
      </c>
      <c r="K292" s="32">
        <v>360</v>
      </c>
      <c r="L292" s="32">
        <v>360</v>
      </c>
      <c r="M292" s="32">
        <v>210</v>
      </c>
      <c r="N292" s="32">
        <v>540</v>
      </c>
      <c r="O292" s="32">
        <v>240</v>
      </c>
      <c r="P292" s="32">
        <v>120</v>
      </c>
      <c r="Q292" s="32">
        <v>240</v>
      </c>
      <c r="R292" s="33">
        <f t="shared" si="6"/>
        <v>3600</v>
      </c>
    </row>
    <row r="293" spans="1:18" x14ac:dyDescent="0.2">
      <c r="A293" s="29" t="s">
        <v>92</v>
      </c>
      <c r="B293" s="30">
        <v>1</v>
      </c>
      <c r="C293" s="31">
        <v>100</v>
      </c>
      <c r="D293" s="29" t="s">
        <v>99</v>
      </c>
      <c r="E293" s="29" t="s">
        <v>98</v>
      </c>
      <c r="F293" s="32">
        <v>510</v>
      </c>
      <c r="G293" s="32">
        <v>180</v>
      </c>
      <c r="H293" s="32">
        <v>180</v>
      </c>
      <c r="I293" s="32">
        <v>90</v>
      </c>
      <c r="J293" s="32">
        <v>270</v>
      </c>
      <c r="K293" s="32">
        <v>270</v>
      </c>
      <c r="L293" s="32">
        <v>180</v>
      </c>
      <c r="M293" s="32">
        <v>390</v>
      </c>
      <c r="N293" s="32">
        <v>180</v>
      </c>
      <c r="O293" s="32">
        <v>90</v>
      </c>
      <c r="P293" s="32">
        <v>30</v>
      </c>
      <c r="Q293" s="32">
        <v>210</v>
      </c>
      <c r="R293" s="33">
        <f t="shared" si="6"/>
        <v>2580</v>
      </c>
    </row>
    <row r="294" spans="1:18" x14ac:dyDescent="0.2">
      <c r="A294" s="29" t="s">
        <v>92</v>
      </c>
      <c r="B294" s="30">
        <v>1</v>
      </c>
      <c r="C294" s="31">
        <v>100</v>
      </c>
      <c r="D294" s="29" t="s">
        <v>100</v>
      </c>
      <c r="E294" s="29" t="s">
        <v>98</v>
      </c>
      <c r="F294" s="32">
        <v>270</v>
      </c>
      <c r="G294" s="32">
        <v>90</v>
      </c>
      <c r="H294" s="32">
        <v>480</v>
      </c>
      <c r="I294" s="32">
        <v>270</v>
      </c>
      <c r="J294" s="32">
        <v>90</v>
      </c>
      <c r="K294" s="32">
        <v>270</v>
      </c>
      <c r="L294" s="32">
        <v>360</v>
      </c>
      <c r="M294" s="32">
        <v>120</v>
      </c>
      <c r="N294" s="32">
        <v>300</v>
      </c>
      <c r="O294" s="32">
        <v>630</v>
      </c>
      <c r="P294" s="32">
        <v>90</v>
      </c>
      <c r="Q294" s="32">
        <v>0</v>
      </c>
      <c r="R294" s="33">
        <f t="shared" si="6"/>
        <v>2970</v>
      </c>
    </row>
    <row r="295" spans="1:18" x14ac:dyDescent="0.2">
      <c r="A295" s="29" t="s">
        <v>113</v>
      </c>
      <c r="B295" s="30">
        <v>1</v>
      </c>
      <c r="C295" s="31">
        <v>50</v>
      </c>
      <c r="D295" s="29" t="s">
        <v>84</v>
      </c>
      <c r="E295" s="29" t="s">
        <v>116</v>
      </c>
      <c r="F295" s="32">
        <v>0</v>
      </c>
      <c r="G295" s="32">
        <v>0</v>
      </c>
      <c r="H295" s="32">
        <v>0</v>
      </c>
      <c r="I295" s="32">
        <v>0</v>
      </c>
      <c r="J295" s="32">
        <v>0</v>
      </c>
      <c r="K295" s="32">
        <v>0</v>
      </c>
      <c r="L295" s="32">
        <v>0</v>
      </c>
      <c r="M295" s="32">
        <v>0</v>
      </c>
      <c r="N295" s="32">
        <v>0</v>
      </c>
      <c r="O295" s="32">
        <v>0</v>
      </c>
      <c r="P295" s="32">
        <v>0</v>
      </c>
      <c r="Q295" s="32">
        <v>0</v>
      </c>
      <c r="R295" s="33">
        <f t="shared" ref="R295:R337" si="7">SUM(F295:Q295)</f>
        <v>0</v>
      </c>
    </row>
    <row r="296" spans="1:18" x14ac:dyDescent="0.2">
      <c r="A296" s="29" t="s">
        <v>113</v>
      </c>
      <c r="B296" s="30">
        <v>1</v>
      </c>
      <c r="C296" s="31">
        <v>90</v>
      </c>
      <c r="D296" s="29" t="s">
        <v>84</v>
      </c>
      <c r="E296" s="29" t="s">
        <v>116</v>
      </c>
      <c r="F296" s="32">
        <v>0</v>
      </c>
      <c r="G296" s="32">
        <v>0</v>
      </c>
      <c r="H296" s="32">
        <v>0</v>
      </c>
      <c r="I296" s="32">
        <v>0</v>
      </c>
      <c r="J296" s="32">
        <v>0</v>
      </c>
      <c r="K296" s="32">
        <v>0</v>
      </c>
      <c r="L296" s="32">
        <v>0</v>
      </c>
      <c r="M296" s="32">
        <v>0</v>
      </c>
      <c r="N296" s="32">
        <v>0</v>
      </c>
      <c r="O296" s="32">
        <v>0</v>
      </c>
      <c r="P296" s="32">
        <v>0</v>
      </c>
      <c r="Q296" s="32">
        <v>0</v>
      </c>
      <c r="R296" s="33">
        <f t="shared" si="7"/>
        <v>0</v>
      </c>
    </row>
    <row r="297" spans="1:18" x14ac:dyDescent="0.2">
      <c r="A297" s="29" t="s">
        <v>113</v>
      </c>
      <c r="B297" s="30">
        <v>1</v>
      </c>
      <c r="C297" s="31">
        <v>100</v>
      </c>
      <c r="D297" s="29" t="s">
        <v>84</v>
      </c>
      <c r="E297" s="29" t="s">
        <v>116</v>
      </c>
      <c r="F297" s="32">
        <v>90</v>
      </c>
      <c r="G297" s="32">
        <v>60</v>
      </c>
      <c r="H297" s="32">
        <v>270</v>
      </c>
      <c r="I297" s="32">
        <v>150</v>
      </c>
      <c r="J297" s="32">
        <v>0</v>
      </c>
      <c r="K297" s="32">
        <v>420</v>
      </c>
      <c r="L297" s="32">
        <v>0</v>
      </c>
      <c r="M297" s="32">
        <v>540</v>
      </c>
      <c r="N297" s="32">
        <v>1500</v>
      </c>
      <c r="O297" s="32">
        <v>0</v>
      </c>
      <c r="P297" s="32">
        <v>60</v>
      </c>
      <c r="Q297" s="32">
        <v>1500</v>
      </c>
      <c r="R297" s="33">
        <f t="shared" si="7"/>
        <v>4590</v>
      </c>
    </row>
    <row r="298" spans="1:18" x14ac:dyDescent="0.2">
      <c r="A298" s="29" t="s">
        <v>113</v>
      </c>
      <c r="B298" s="30">
        <v>1</v>
      </c>
      <c r="C298" s="31">
        <v>90</v>
      </c>
      <c r="D298" s="29" t="s">
        <v>16</v>
      </c>
      <c r="E298" s="29" t="s">
        <v>116</v>
      </c>
      <c r="F298" s="32">
        <v>0</v>
      </c>
      <c r="G298" s="32">
        <v>0</v>
      </c>
      <c r="H298" s="32">
        <v>0</v>
      </c>
      <c r="I298" s="32">
        <v>720</v>
      </c>
      <c r="J298" s="32">
        <v>180</v>
      </c>
      <c r="K298" s="32">
        <v>0</v>
      </c>
      <c r="L298" s="32">
        <v>0</v>
      </c>
      <c r="M298" s="32">
        <v>630</v>
      </c>
      <c r="N298" s="32">
        <v>1737</v>
      </c>
      <c r="O298" s="32">
        <v>1320</v>
      </c>
      <c r="P298" s="32">
        <v>1410</v>
      </c>
      <c r="Q298" s="32">
        <v>1470</v>
      </c>
      <c r="R298" s="33">
        <f t="shared" si="7"/>
        <v>7467</v>
      </c>
    </row>
    <row r="299" spans="1:18" x14ac:dyDescent="0.2">
      <c r="A299" s="29" t="s">
        <v>113</v>
      </c>
      <c r="B299" s="30">
        <v>1</v>
      </c>
      <c r="C299" s="31">
        <v>100</v>
      </c>
      <c r="D299" s="29" t="s">
        <v>16</v>
      </c>
      <c r="E299" s="29" t="s">
        <v>116</v>
      </c>
      <c r="F299" s="32">
        <v>3210</v>
      </c>
      <c r="G299" s="32">
        <v>1680</v>
      </c>
      <c r="H299" s="32">
        <v>1710</v>
      </c>
      <c r="I299" s="32">
        <v>1890</v>
      </c>
      <c r="J299" s="32">
        <v>1740</v>
      </c>
      <c r="K299" s="32">
        <v>1080</v>
      </c>
      <c r="L299" s="32">
        <v>2040</v>
      </c>
      <c r="M299" s="32">
        <v>1590</v>
      </c>
      <c r="N299" s="32">
        <v>270</v>
      </c>
      <c r="O299" s="32">
        <v>0</v>
      </c>
      <c r="P299" s="32">
        <v>0</v>
      </c>
      <c r="Q299" s="32">
        <v>0</v>
      </c>
      <c r="R299" s="33">
        <f t="shared" si="7"/>
        <v>15210</v>
      </c>
    </row>
    <row r="300" spans="1:18" x14ac:dyDescent="0.2">
      <c r="A300" s="29" t="s">
        <v>113</v>
      </c>
      <c r="B300" s="30">
        <v>1</v>
      </c>
      <c r="C300" s="31">
        <v>90</v>
      </c>
      <c r="D300" s="29" t="s">
        <v>88</v>
      </c>
      <c r="E300" s="29" t="s">
        <v>116</v>
      </c>
      <c r="F300" s="32">
        <v>0</v>
      </c>
      <c r="G300" s="32">
        <v>0</v>
      </c>
      <c r="H300" s="32">
        <v>360</v>
      </c>
      <c r="I300" s="32">
        <v>270</v>
      </c>
      <c r="J300" s="32">
        <v>0</v>
      </c>
      <c r="K300" s="32">
        <v>360</v>
      </c>
      <c r="L300" s="32">
        <v>0</v>
      </c>
      <c r="M300" s="32">
        <v>0</v>
      </c>
      <c r="N300" s="32">
        <v>1665</v>
      </c>
      <c r="O300" s="32">
        <v>2220</v>
      </c>
      <c r="P300" s="32">
        <v>1201</v>
      </c>
      <c r="Q300" s="32">
        <v>1845</v>
      </c>
      <c r="R300" s="33">
        <f t="shared" si="7"/>
        <v>7921</v>
      </c>
    </row>
    <row r="301" spans="1:18" x14ac:dyDescent="0.2">
      <c r="A301" s="29" t="s">
        <v>113</v>
      </c>
      <c r="B301" s="30">
        <v>1</v>
      </c>
      <c r="C301" s="31">
        <v>100</v>
      </c>
      <c r="D301" s="29" t="s">
        <v>88</v>
      </c>
      <c r="E301" s="29" t="s">
        <v>116</v>
      </c>
      <c r="F301" s="32">
        <v>1860</v>
      </c>
      <c r="G301" s="32">
        <v>2130</v>
      </c>
      <c r="H301" s="32">
        <v>2385</v>
      </c>
      <c r="I301" s="32">
        <v>2280</v>
      </c>
      <c r="J301" s="32">
        <v>630</v>
      </c>
      <c r="K301" s="32">
        <v>1935</v>
      </c>
      <c r="L301" s="32">
        <v>2760</v>
      </c>
      <c r="M301" s="32">
        <v>870</v>
      </c>
      <c r="N301" s="32">
        <v>390</v>
      </c>
      <c r="O301" s="32">
        <v>0</v>
      </c>
      <c r="P301" s="32">
        <v>0</v>
      </c>
      <c r="Q301" s="32">
        <v>0</v>
      </c>
      <c r="R301" s="33">
        <f t="shared" si="7"/>
        <v>15240</v>
      </c>
    </row>
    <row r="302" spans="1:18" x14ac:dyDescent="0.2">
      <c r="A302" s="29" t="s">
        <v>92</v>
      </c>
      <c r="B302" s="30">
        <v>1</v>
      </c>
      <c r="C302" s="31">
        <v>100</v>
      </c>
      <c r="D302" s="29" t="s">
        <v>16</v>
      </c>
      <c r="E302" s="29" t="s">
        <v>101</v>
      </c>
      <c r="F302" s="32">
        <v>630</v>
      </c>
      <c r="G302" s="32">
        <v>270</v>
      </c>
      <c r="H302" s="32">
        <v>990</v>
      </c>
      <c r="I302" s="32">
        <v>270</v>
      </c>
      <c r="J302" s="32">
        <v>480</v>
      </c>
      <c r="K302" s="32">
        <v>210</v>
      </c>
      <c r="L302" s="32">
        <v>900</v>
      </c>
      <c r="M302" s="32">
        <v>330</v>
      </c>
      <c r="N302" s="32">
        <v>210</v>
      </c>
      <c r="O302" s="32">
        <v>570</v>
      </c>
      <c r="P302" s="32">
        <v>240</v>
      </c>
      <c r="Q302" s="32">
        <v>180</v>
      </c>
      <c r="R302" s="33">
        <f t="shared" si="7"/>
        <v>5280</v>
      </c>
    </row>
    <row r="303" spans="1:18" x14ac:dyDescent="0.2">
      <c r="A303" s="29" t="s">
        <v>92</v>
      </c>
      <c r="B303" s="30">
        <v>1</v>
      </c>
      <c r="C303" s="31">
        <v>100</v>
      </c>
      <c r="D303" s="29" t="s">
        <v>18</v>
      </c>
      <c r="E303" s="29" t="s">
        <v>101</v>
      </c>
      <c r="F303" s="32">
        <v>1020</v>
      </c>
      <c r="G303" s="32">
        <v>1290</v>
      </c>
      <c r="H303" s="32">
        <v>1410</v>
      </c>
      <c r="I303" s="32">
        <v>570</v>
      </c>
      <c r="J303" s="32">
        <v>1980</v>
      </c>
      <c r="K303" s="32">
        <v>1230</v>
      </c>
      <c r="L303" s="32">
        <v>750</v>
      </c>
      <c r="M303" s="32">
        <v>1680</v>
      </c>
      <c r="N303" s="32">
        <v>1380</v>
      </c>
      <c r="O303" s="32">
        <v>810</v>
      </c>
      <c r="P303" s="32">
        <v>1680</v>
      </c>
      <c r="Q303" s="32">
        <v>810</v>
      </c>
      <c r="R303" s="33">
        <f t="shared" si="7"/>
        <v>14610</v>
      </c>
    </row>
    <row r="304" spans="1:18" x14ac:dyDescent="0.2">
      <c r="A304" s="29" t="s">
        <v>92</v>
      </c>
      <c r="B304" s="30">
        <v>1</v>
      </c>
      <c r="C304" s="31">
        <v>100</v>
      </c>
      <c r="D304" s="29" t="s">
        <v>20</v>
      </c>
      <c r="E304" s="29" t="s">
        <v>101</v>
      </c>
      <c r="F304" s="32">
        <v>690</v>
      </c>
      <c r="G304" s="32">
        <v>1260</v>
      </c>
      <c r="H304" s="32">
        <v>1290</v>
      </c>
      <c r="I304" s="32">
        <v>750</v>
      </c>
      <c r="J304" s="32">
        <v>1140</v>
      </c>
      <c r="K304" s="32">
        <v>1050</v>
      </c>
      <c r="L304" s="32">
        <v>1470</v>
      </c>
      <c r="M304" s="32">
        <v>1080</v>
      </c>
      <c r="N304" s="32">
        <v>960</v>
      </c>
      <c r="O304" s="32">
        <v>870</v>
      </c>
      <c r="P304" s="32">
        <v>1080</v>
      </c>
      <c r="Q304" s="32">
        <v>780</v>
      </c>
      <c r="R304" s="33">
        <f t="shared" si="7"/>
        <v>12420</v>
      </c>
    </row>
    <row r="305" spans="1:18" x14ac:dyDescent="0.2">
      <c r="A305" s="29" t="s">
        <v>92</v>
      </c>
      <c r="B305" s="30">
        <v>1</v>
      </c>
      <c r="C305" s="31">
        <v>100</v>
      </c>
      <c r="D305" s="29" t="s">
        <v>22</v>
      </c>
      <c r="E305" s="29" t="s">
        <v>101</v>
      </c>
      <c r="F305" s="32">
        <v>660</v>
      </c>
      <c r="G305" s="32">
        <v>360</v>
      </c>
      <c r="H305" s="32">
        <v>270</v>
      </c>
      <c r="I305" s="32">
        <v>450</v>
      </c>
      <c r="J305" s="32">
        <v>540</v>
      </c>
      <c r="K305" s="32">
        <v>630</v>
      </c>
      <c r="L305" s="32">
        <v>540</v>
      </c>
      <c r="M305" s="32">
        <v>540</v>
      </c>
      <c r="N305" s="32">
        <v>420</v>
      </c>
      <c r="O305" s="32">
        <v>480</v>
      </c>
      <c r="P305" s="32">
        <v>390</v>
      </c>
      <c r="Q305" s="32">
        <v>390</v>
      </c>
      <c r="R305" s="33">
        <f t="shared" si="7"/>
        <v>5670</v>
      </c>
    </row>
    <row r="306" spans="1:18" x14ac:dyDescent="0.2">
      <c r="A306" s="29" t="s">
        <v>117</v>
      </c>
      <c r="B306" s="30">
        <v>1</v>
      </c>
      <c r="C306" s="31">
        <v>100</v>
      </c>
      <c r="D306" s="29" t="s">
        <v>84</v>
      </c>
      <c r="E306" s="29" t="s">
        <v>101</v>
      </c>
      <c r="F306" s="32">
        <v>1650</v>
      </c>
      <c r="G306" s="32">
        <v>1230</v>
      </c>
      <c r="H306" s="32">
        <v>2040</v>
      </c>
      <c r="I306" s="32">
        <v>1140</v>
      </c>
      <c r="J306" s="32">
        <v>976</v>
      </c>
      <c r="K306" s="32">
        <v>1590</v>
      </c>
      <c r="L306" s="32">
        <v>1620</v>
      </c>
      <c r="M306" s="32">
        <v>1320</v>
      </c>
      <c r="N306" s="32">
        <v>1050</v>
      </c>
      <c r="O306" s="32">
        <v>2310</v>
      </c>
      <c r="P306" s="32">
        <v>1080</v>
      </c>
      <c r="Q306" s="32">
        <v>1215</v>
      </c>
      <c r="R306" s="33">
        <f t="shared" si="7"/>
        <v>17221</v>
      </c>
    </row>
    <row r="307" spans="1:18" x14ac:dyDescent="0.2">
      <c r="A307" s="29" t="s">
        <v>117</v>
      </c>
      <c r="B307" s="30">
        <v>1</v>
      </c>
      <c r="C307" s="31">
        <v>100</v>
      </c>
      <c r="D307" s="29" t="s">
        <v>16</v>
      </c>
      <c r="E307" s="29" t="s">
        <v>101</v>
      </c>
      <c r="F307" s="32">
        <v>2550</v>
      </c>
      <c r="G307" s="32">
        <v>3570</v>
      </c>
      <c r="H307" s="32">
        <v>3056</v>
      </c>
      <c r="I307" s="32">
        <v>3300</v>
      </c>
      <c r="J307" s="32">
        <v>3540</v>
      </c>
      <c r="K307" s="32">
        <v>1950</v>
      </c>
      <c r="L307" s="32">
        <v>3780</v>
      </c>
      <c r="M307" s="32">
        <v>2910</v>
      </c>
      <c r="N307" s="32">
        <v>2574</v>
      </c>
      <c r="O307" s="32">
        <v>4080</v>
      </c>
      <c r="P307" s="32">
        <v>2490</v>
      </c>
      <c r="Q307" s="32">
        <v>2644</v>
      </c>
      <c r="R307" s="33">
        <f t="shared" si="7"/>
        <v>36444</v>
      </c>
    </row>
    <row r="308" spans="1:18" x14ac:dyDescent="0.2">
      <c r="A308" s="29" t="s">
        <v>117</v>
      </c>
      <c r="B308" s="30">
        <v>1</v>
      </c>
      <c r="C308" s="31">
        <v>100</v>
      </c>
      <c r="D308" s="29" t="s">
        <v>88</v>
      </c>
      <c r="E308" s="29" t="s">
        <v>101</v>
      </c>
      <c r="F308" s="32">
        <v>3330</v>
      </c>
      <c r="G308" s="32">
        <v>3585</v>
      </c>
      <c r="H308" s="32">
        <v>3390</v>
      </c>
      <c r="I308" s="32">
        <v>3270</v>
      </c>
      <c r="J308" s="32">
        <v>3690</v>
      </c>
      <c r="K308" s="32">
        <v>3120</v>
      </c>
      <c r="L308" s="32">
        <v>3600</v>
      </c>
      <c r="M308" s="32">
        <v>3600</v>
      </c>
      <c r="N308" s="32">
        <v>3841</v>
      </c>
      <c r="O308" s="32">
        <v>2970</v>
      </c>
      <c r="P308" s="32">
        <v>3630</v>
      </c>
      <c r="Q308" s="32">
        <v>2610</v>
      </c>
      <c r="R308" s="33">
        <f t="shared" si="7"/>
        <v>40636</v>
      </c>
    </row>
    <row r="309" spans="1:18" x14ac:dyDescent="0.2">
      <c r="A309" s="29" t="s">
        <v>117</v>
      </c>
      <c r="B309" s="30">
        <v>1</v>
      </c>
      <c r="C309" s="31">
        <v>10</v>
      </c>
      <c r="D309" s="29" t="s">
        <v>18</v>
      </c>
      <c r="E309" s="29" t="s">
        <v>101</v>
      </c>
      <c r="F309" s="32">
        <v>0</v>
      </c>
      <c r="G309" s="32">
        <v>0</v>
      </c>
      <c r="H309" s="32">
        <v>0</v>
      </c>
      <c r="I309" s="32">
        <v>0</v>
      </c>
      <c r="J309" s="32">
        <v>0</v>
      </c>
      <c r="K309" s="32">
        <v>0</v>
      </c>
      <c r="L309" s="32">
        <v>0</v>
      </c>
      <c r="M309" s="32">
        <v>0</v>
      </c>
      <c r="N309" s="32">
        <v>0</v>
      </c>
      <c r="O309" s="32">
        <v>0</v>
      </c>
      <c r="P309" s="32">
        <v>0</v>
      </c>
      <c r="Q309" s="32">
        <v>0</v>
      </c>
      <c r="R309" s="33">
        <f t="shared" si="7"/>
        <v>0</v>
      </c>
    </row>
    <row r="310" spans="1:18" x14ac:dyDescent="0.2">
      <c r="A310" s="29" t="s">
        <v>117</v>
      </c>
      <c r="B310" s="30">
        <v>1</v>
      </c>
      <c r="C310" s="31">
        <v>100</v>
      </c>
      <c r="D310" s="29" t="s">
        <v>18</v>
      </c>
      <c r="E310" s="29" t="s">
        <v>101</v>
      </c>
      <c r="F310" s="32">
        <v>2520</v>
      </c>
      <c r="G310" s="32">
        <v>4441</v>
      </c>
      <c r="H310" s="32">
        <v>2855</v>
      </c>
      <c r="I310" s="32">
        <v>4681</v>
      </c>
      <c r="J310" s="32">
        <v>2790</v>
      </c>
      <c r="K310" s="32">
        <v>4140</v>
      </c>
      <c r="L310" s="32">
        <v>3630</v>
      </c>
      <c r="M310" s="32">
        <v>2910</v>
      </c>
      <c r="N310" s="32">
        <v>4830</v>
      </c>
      <c r="O310" s="32">
        <v>2941</v>
      </c>
      <c r="P310" s="32">
        <v>2970</v>
      </c>
      <c r="Q310" s="32">
        <v>3000</v>
      </c>
      <c r="R310" s="33">
        <f t="shared" si="7"/>
        <v>41708</v>
      </c>
    </row>
    <row r="311" spans="1:18" x14ac:dyDescent="0.2">
      <c r="A311" s="29" t="s">
        <v>117</v>
      </c>
      <c r="B311" s="30">
        <v>1</v>
      </c>
      <c r="C311" s="31">
        <v>100</v>
      </c>
      <c r="D311" s="29" t="s">
        <v>19</v>
      </c>
      <c r="E311" s="29" t="s">
        <v>101</v>
      </c>
      <c r="F311" s="32">
        <v>660</v>
      </c>
      <c r="G311" s="32">
        <v>1380</v>
      </c>
      <c r="H311" s="32">
        <v>420</v>
      </c>
      <c r="I311" s="32">
        <v>1080</v>
      </c>
      <c r="J311" s="32">
        <v>780</v>
      </c>
      <c r="K311" s="32">
        <v>510</v>
      </c>
      <c r="L311" s="32">
        <v>360</v>
      </c>
      <c r="M311" s="32">
        <v>750</v>
      </c>
      <c r="N311" s="32">
        <v>240</v>
      </c>
      <c r="O311" s="32">
        <v>1380</v>
      </c>
      <c r="P311" s="32">
        <v>630</v>
      </c>
      <c r="Q311" s="32">
        <v>360</v>
      </c>
      <c r="R311" s="33">
        <f t="shared" si="7"/>
        <v>8550</v>
      </c>
    </row>
    <row r="312" spans="1:18" x14ac:dyDescent="0.2">
      <c r="A312" s="29" t="s">
        <v>117</v>
      </c>
      <c r="B312" s="30">
        <v>1</v>
      </c>
      <c r="C312" s="31">
        <v>100</v>
      </c>
      <c r="D312" s="29" t="s">
        <v>20</v>
      </c>
      <c r="E312" s="29" t="s">
        <v>101</v>
      </c>
      <c r="F312" s="32">
        <v>1290</v>
      </c>
      <c r="G312" s="32">
        <v>2520</v>
      </c>
      <c r="H312" s="32">
        <v>2160</v>
      </c>
      <c r="I312" s="32">
        <v>1740</v>
      </c>
      <c r="J312" s="32">
        <v>2400</v>
      </c>
      <c r="K312" s="32">
        <v>1410</v>
      </c>
      <c r="L312" s="32">
        <v>2130</v>
      </c>
      <c r="M312" s="32">
        <v>2070</v>
      </c>
      <c r="N312" s="32">
        <v>2190</v>
      </c>
      <c r="O312" s="32">
        <v>2340</v>
      </c>
      <c r="P312" s="32">
        <v>2430</v>
      </c>
      <c r="Q312" s="32">
        <v>1770</v>
      </c>
      <c r="R312" s="33">
        <f t="shared" si="7"/>
        <v>24450</v>
      </c>
    </row>
    <row r="313" spans="1:18" x14ac:dyDescent="0.2">
      <c r="A313" s="29" t="s">
        <v>117</v>
      </c>
      <c r="B313" s="30">
        <v>1</v>
      </c>
      <c r="C313" s="31">
        <v>100</v>
      </c>
      <c r="D313" s="29" t="s">
        <v>21</v>
      </c>
      <c r="E313" s="29" t="s">
        <v>101</v>
      </c>
      <c r="F313" s="32">
        <v>270</v>
      </c>
      <c r="G313" s="32">
        <v>180</v>
      </c>
      <c r="H313" s="32">
        <v>0</v>
      </c>
      <c r="I313" s="32">
        <v>90</v>
      </c>
      <c r="J313" s="32">
        <v>270</v>
      </c>
      <c r="K313" s="32">
        <v>180</v>
      </c>
      <c r="L313" s="32">
        <v>90</v>
      </c>
      <c r="M313" s="32">
        <v>270</v>
      </c>
      <c r="N313" s="32">
        <v>270</v>
      </c>
      <c r="O313" s="32">
        <v>90</v>
      </c>
      <c r="P313" s="32">
        <v>90</v>
      </c>
      <c r="Q313" s="32">
        <v>180</v>
      </c>
      <c r="R313" s="33">
        <f t="shared" si="7"/>
        <v>1980</v>
      </c>
    </row>
    <row r="314" spans="1:18" x14ac:dyDescent="0.2">
      <c r="A314" s="29" t="s">
        <v>117</v>
      </c>
      <c r="B314" s="30">
        <v>1</v>
      </c>
      <c r="C314" s="31">
        <v>100</v>
      </c>
      <c r="D314" s="29" t="s">
        <v>22</v>
      </c>
      <c r="E314" s="29" t="s">
        <v>101</v>
      </c>
      <c r="F314" s="32">
        <v>960</v>
      </c>
      <c r="G314" s="32">
        <v>750</v>
      </c>
      <c r="H314" s="32">
        <v>210</v>
      </c>
      <c r="I314" s="32">
        <v>840</v>
      </c>
      <c r="J314" s="32">
        <v>660</v>
      </c>
      <c r="K314" s="32">
        <v>1080</v>
      </c>
      <c r="L314" s="32">
        <v>690</v>
      </c>
      <c r="M314" s="32">
        <v>810</v>
      </c>
      <c r="N314" s="32">
        <v>390</v>
      </c>
      <c r="O314" s="32">
        <v>660</v>
      </c>
      <c r="P314" s="32">
        <v>570</v>
      </c>
      <c r="Q314" s="32">
        <v>930</v>
      </c>
      <c r="R314" s="33">
        <f t="shared" si="7"/>
        <v>8550</v>
      </c>
    </row>
    <row r="315" spans="1:18" x14ac:dyDescent="0.2">
      <c r="A315" s="29" t="s">
        <v>92</v>
      </c>
      <c r="B315" s="30">
        <v>1</v>
      </c>
      <c r="C315" s="31">
        <v>100</v>
      </c>
      <c r="D315" s="29" t="s">
        <v>16</v>
      </c>
      <c r="E315" s="29" t="s">
        <v>102</v>
      </c>
      <c r="F315" s="32">
        <v>480</v>
      </c>
      <c r="G315" s="32">
        <v>270</v>
      </c>
      <c r="H315" s="32">
        <v>210</v>
      </c>
      <c r="I315" s="32">
        <v>390</v>
      </c>
      <c r="J315" s="32">
        <v>270</v>
      </c>
      <c r="K315" s="32">
        <v>0</v>
      </c>
      <c r="L315" s="32">
        <v>180</v>
      </c>
      <c r="M315" s="32">
        <v>120</v>
      </c>
      <c r="N315" s="32">
        <v>391</v>
      </c>
      <c r="O315" s="32">
        <v>990</v>
      </c>
      <c r="P315" s="32">
        <v>180</v>
      </c>
      <c r="Q315" s="32">
        <v>270</v>
      </c>
      <c r="R315" s="33">
        <f t="shared" si="7"/>
        <v>3751</v>
      </c>
    </row>
    <row r="316" spans="1:18" x14ac:dyDescent="0.2">
      <c r="A316" s="29" t="s">
        <v>92</v>
      </c>
      <c r="B316" s="30">
        <v>1</v>
      </c>
      <c r="C316" s="31">
        <v>100</v>
      </c>
      <c r="D316" s="29" t="s">
        <v>18</v>
      </c>
      <c r="E316" s="29" t="s">
        <v>102</v>
      </c>
      <c r="F316" s="32">
        <v>2100</v>
      </c>
      <c r="G316" s="32">
        <v>1834</v>
      </c>
      <c r="H316" s="32">
        <v>2580</v>
      </c>
      <c r="I316" s="32">
        <v>1020</v>
      </c>
      <c r="J316" s="32">
        <v>2431</v>
      </c>
      <c r="K316" s="32">
        <v>1920</v>
      </c>
      <c r="L316" s="32">
        <v>1230</v>
      </c>
      <c r="M316" s="32">
        <v>2610</v>
      </c>
      <c r="N316" s="32">
        <v>1500</v>
      </c>
      <c r="O316" s="32">
        <v>2280</v>
      </c>
      <c r="P316" s="32">
        <v>1260</v>
      </c>
      <c r="Q316" s="32">
        <v>2520</v>
      </c>
      <c r="R316" s="33">
        <f t="shared" si="7"/>
        <v>23285</v>
      </c>
    </row>
    <row r="317" spans="1:18" x14ac:dyDescent="0.2">
      <c r="A317" s="29" t="s">
        <v>92</v>
      </c>
      <c r="B317" s="30">
        <v>1</v>
      </c>
      <c r="C317" s="31">
        <v>60</v>
      </c>
      <c r="D317" s="29" t="s">
        <v>103</v>
      </c>
      <c r="E317" s="29" t="s">
        <v>104</v>
      </c>
      <c r="F317" s="32">
        <v>900</v>
      </c>
      <c r="G317" s="32">
        <v>540</v>
      </c>
      <c r="H317" s="32">
        <v>1080</v>
      </c>
      <c r="I317" s="32">
        <v>3840</v>
      </c>
      <c r="J317" s="32">
        <v>1080</v>
      </c>
      <c r="K317" s="32">
        <v>1260</v>
      </c>
      <c r="L317" s="32">
        <v>4980</v>
      </c>
      <c r="M317" s="32">
        <v>3720</v>
      </c>
      <c r="N317" s="32">
        <v>4740</v>
      </c>
      <c r="O317" s="32">
        <v>5940</v>
      </c>
      <c r="P317" s="32">
        <v>7260</v>
      </c>
      <c r="Q317" s="32">
        <v>5580</v>
      </c>
      <c r="R317" s="33">
        <f t="shared" si="7"/>
        <v>40920</v>
      </c>
    </row>
    <row r="318" spans="1:18" x14ac:dyDescent="0.2">
      <c r="A318" s="29" t="s">
        <v>92</v>
      </c>
      <c r="B318" s="30">
        <v>1</v>
      </c>
      <c r="C318" s="31">
        <v>120</v>
      </c>
      <c r="D318" s="29" t="s">
        <v>103</v>
      </c>
      <c r="E318" s="29" t="s">
        <v>104</v>
      </c>
      <c r="F318" s="32">
        <v>1200</v>
      </c>
      <c r="G318" s="32">
        <v>720</v>
      </c>
      <c r="H318" s="32">
        <v>360</v>
      </c>
      <c r="I318" s="32">
        <v>0</v>
      </c>
      <c r="J318" s="32">
        <v>720</v>
      </c>
      <c r="K318" s="32">
        <v>600</v>
      </c>
      <c r="L318" s="32">
        <v>0</v>
      </c>
      <c r="M318" s="32">
        <v>240</v>
      </c>
      <c r="N318" s="32">
        <v>360</v>
      </c>
      <c r="O318" s="32">
        <v>360</v>
      </c>
      <c r="P318" s="32">
        <v>2880</v>
      </c>
      <c r="Q318" s="32">
        <v>2040</v>
      </c>
      <c r="R318" s="33">
        <f t="shared" si="7"/>
        <v>9480</v>
      </c>
    </row>
    <row r="319" spans="1:18" x14ac:dyDescent="0.2">
      <c r="A319" s="29" t="s">
        <v>92</v>
      </c>
      <c r="B319" s="30">
        <v>1</v>
      </c>
      <c r="C319" s="31">
        <v>150</v>
      </c>
      <c r="D319" s="29" t="s">
        <v>103</v>
      </c>
      <c r="E319" s="29" t="s">
        <v>104</v>
      </c>
      <c r="F319" s="32">
        <v>450</v>
      </c>
      <c r="G319" s="32">
        <v>450</v>
      </c>
      <c r="H319" s="32">
        <v>1350</v>
      </c>
      <c r="I319" s="32">
        <v>900</v>
      </c>
      <c r="J319" s="32">
        <v>1050</v>
      </c>
      <c r="K319" s="32">
        <v>2250</v>
      </c>
      <c r="L319" s="32">
        <v>150</v>
      </c>
      <c r="M319" s="32">
        <v>1200</v>
      </c>
      <c r="N319" s="32">
        <v>2400</v>
      </c>
      <c r="O319" s="32">
        <v>4050</v>
      </c>
      <c r="P319" s="32">
        <v>750</v>
      </c>
      <c r="Q319" s="32">
        <v>2400</v>
      </c>
      <c r="R319" s="33">
        <f t="shared" si="7"/>
        <v>17400</v>
      </c>
    </row>
    <row r="320" spans="1:18" x14ac:dyDescent="0.2">
      <c r="A320" s="29" t="s">
        <v>92</v>
      </c>
      <c r="B320" s="30">
        <v>1</v>
      </c>
      <c r="C320" s="31">
        <v>180</v>
      </c>
      <c r="D320" s="29" t="s">
        <v>103</v>
      </c>
      <c r="E320" s="29" t="s">
        <v>104</v>
      </c>
      <c r="F320" s="32">
        <v>1620</v>
      </c>
      <c r="G320" s="32">
        <v>1260</v>
      </c>
      <c r="H320" s="32">
        <v>3600</v>
      </c>
      <c r="I320" s="32">
        <v>0</v>
      </c>
      <c r="J320" s="32">
        <v>2340</v>
      </c>
      <c r="K320" s="32">
        <v>2160</v>
      </c>
      <c r="L320" s="32">
        <v>7020</v>
      </c>
      <c r="M320" s="32">
        <v>4320</v>
      </c>
      <c r="N320" s="32">
        <v>3780</v>
      </c>
      <c r="O320" s="32">
        <v>2880</v>
      </c>
      <c r="P320" s="32">
        <v>4500</v>
      </c>
      <c r="Q320" s="32">
        <v>5220</v>
      </c>
      <c r="R320" s="33">
        <f t="shared" si="7"/>
        <v>38700</v>
      </c>
    </row>
    <row r="321" spans="1:18" x14ac:dyDescent="0.2">
      <c r="A321" s="29" t="s">
        <v>121</v>
      </c>
      <c r="B321" s="30">
        <v>1</v>
      </c>
      <c r="C321" s="31">
        <v>10</v>
      </c>
      <c r="D321" s="29" t="s">
        <v>122</v>
      </c>
      <c r="E321" s="29" t="s">
        <v>123</v>
      </c>
      <c r="F321" s="32">
        <v>0</v>
      </c>
      <c r="G321" s="32">
        <v>0</v>
      </c>
      <c r="H321" s="32">
        <v>0</v>
      </c>
      <c r="I321" s="32">
        <v>0</v>
      </c>
      <c r="J321" s="32">
        <v>0</v>
      </c>
      <c r="K321" s="32">
        <v>0</v>
      </c>
      <c r="L321" s="32">
        <v>0</v>
      </c>
      <c r="M321" s="32">
        <v>0</v>
      </c>
      <c r="N321" s="32">
        <v>0</v>
      </c>
      <c r="O321" s="32">
        <v>0</v>
      </c>
      <c r="P321" s="32">
        <v>0</v>
      </c>
      <c r="Q321" s="32">
        <v>0</v>
      </c>
      <c r="R321" s="33">
        <f t="shared" si="7"/>
        <v>0</v>
      </c>
    </row>
    <row r="322" spans="1:18" x14ac:dyDescent="0.2">
      <c r="A322" s="29" t="s">
        <v>121</v>
      </c>
      <c r="B322" s="30">
        <v>1</v>
      </c>
      <c r="C322" s="31">
        <v>30</v>
      </c>
      <c r="D322" s="29" t="s">
        <v>122</v>
      </c>
      <c r="E322" s="29" t="s">
        <v>123</v>
      </c>
      <c r="F322" s="32">
        <v>120</v>
      </c>
      <c r="G322" s="32">
        <v>810</v>
      </c>
      <c r="H322" s="32">
        <v>930</v>
      </c>
      <c r="I322" s="32">
        <v>480</v>
      </c>
      <c r="J322" s="32">
        <v>1140</v>
      </c>
      <c r="K322" s="32">
        <v>300</v>
      </c>
      <c r="L322" s="32">
        <v>210</v>
      </c>
      <c r="M322" s="32">
        <v>480</v>
      </c>
      <c r="N322" s="32">
        <v>930</v>
      </c>
      <c r="O322" s="32">
        <v>450</v>
      </c>
      <c r="P322" s="32">
        <v>270</v>
      </c>
      <c r="Q322" s="32">
        <v>510</v>
      </c>
      <c r="R322" s="33">
        <f t="shared" si="7"/>
        <v>6630</v>
      </c>
    </row>
    <row r="323" spans="1:18" x14ac:dyDescent="0.2">
      <c r="A323" s="29" t="s">
        <v>121</v>
      </c>
      <c r="B323" s="30">
        <v>1</v>
      </c>
      <c r="C323" s="31">
        <v>10</v>
      </c>
      <c r="D323" s="29" t="s">
        <v>124</v>
      </c>
      <c r="E323" s="29" t="s">
        <v>123</v>
      </c>
      <c r="F323" s="32">
        <v>0</v>
      </c>
      <c r="G323" s="32">
        <v>0</v>
      </c>
      <c r="H323" s="32">
        <v>0</v>
      </c>
      <c r="I323" s="32">
        <v>0</v>
      </c>
      <c r="J323" s="32">
        <v>0</v>
      </c>
      <c r="K323" s="32">
        <v>0</v>
      </c>
      <c r="L323" s="32">
        <v>0</v>
      </c>
      <c r="M323" s="32">
        <v>0</v>
      </c>
      <c r="N323" s="32">
        <v>0</v>
      </c>
      <c r="O323" s="32">
        <v>0</v>
      </c>
      <c r="P323" s="32">
        <v>0</v>
      </c>
      <c r="Q323" s="32">
        <v>0</v>
      </c>
      <c r="R323" s="33">
        <f t="shared" si="7"/>
        <v>0</v>
      </c>
    </row>
    <row r="324" spans="1:18" x14ac:dyDescent="0.2">
      <c r="A324" s="29" t="s">
        <v>121</v>
      </c>
      <c r="B324" s="30">
        <v>1</v>
      </c>
      <c r="C324" s="31">
        <v>30</v>
      </c>
      <c r="D324" s="29" t="s">
        <v>124</v>
      </c>
      <c r="E324" s="29" t="s">
        <v>123</v>
      </c>
      <c r="F324" s="32">
        <v>270</v>
      </c>
      <c r="G324" s="32">
        <v>570</v>
      </c>
      <c r="H324" s="32">
        <v>780</v>
      </c>
      <c r="I324" s="32">
        <v>810</v>
      </c>
      <c r="J324" s="32">
        <v>720</v>
      </c>
      <c r="K324" s="32">
        <v>720</v>
      </c>
      <c r="L324" s="32">
        <v>1080</v>
      </c>
      <c r="M324" s="32">
        <v>240</v>
      </c>
      <c r="N324" s="32">
        <v>630</v>
      </c>
      <c r="O324" s="32">
        <v>1080</v>
      </c>
      <c r="P324" s="32">
        <v>360</v>
      </c>
      <c r="Q324" s="32">
        <v>270</v>
      </c>
      <c r="R324" s="33">
        <f t="shared" si="7"/>
        <v>7530</v>
      </c>
    </row>
    <row r="325" spans="1:18" x14ac:dyDescent="0.2">
      <c r="A325" s="29" t="s">
        <v>121</v>
      </c>
      <c r="B325" s="30">
        <v>1</v>
      </c>
      <c r="C325" s="31">
        <v>10</v>
      </c>
      <c r="D325" s="29" t="s">
        <v>125</v>
      </c>
      <c r="E325" s="29" t="s">
        <v>123</v>
      </c>
      <c r="F325" s="32">
        <v>0</v>
      </c>
      <c r="G325" s="32">
        <v>0</v>
      </c>
      <c r="H325" s="32">
        <v>0</v>
      </c>
      <c r="I325" s="32">
        <v>0</v>
      </c>
      <c r="J325" s="32">
        <v>0</v>
      </c>
      <c r="K325" s="32">
        <v>0</v>
      </c>
      <c r="L325" s="32">
        <v>0</v>
      </c>
      <c r="M325" s="32">
        <v>0</v>
      </c>
      <c r="N325" s="32">
        <v>0</v>
      </c>
      <c r="O325" s="32">
        <v>0</v>
      </c>
      <c r="P325" s="32">
        <v>0</v>
      </c>
      <c r="Q325" s="32">
        <v>0</v>
      </c>
      <c r="R325" s="33">
        <f t="shared" si="7"/>
        <v>0</v>
      </c>
    </row>
    <row r="326" spans="1:18" x14ac:dyDescent="0.2">
      <c r="A326" s="29" t="s">
        <v>121</v>
      </c>
      <c r="B326" s="30">
        <v>1</v>
      </c>
      <c r="C326" s="31">
        <v>30</v>
      </c>
      <c r="D326" s="29" t="s">
        <v>125</v>
      </c>
      <c r="E326" s="29" t="s">
        <v>123</v>
      </c>
      <c r="F326" s="32">
        <v>1140</v>
      </c>
      <c r="G326" s="32">
        <v>960</v>
      </c>
      <c r="H326" s="32">
        <v>1050</v>
      </c>
      <c r="I326" s="32">
        <v>810</v>
      </c>
      <c r="J326" s="32">
        <v>900</v>
      </c>
      <c r="K326" s="32">
        <v>960</v>
      </c>
      <c r="L326" s="32">
        <v>1290</v>
      </c>
      <c r="M326" s="32">
        <v>810</v>
      </c>
      <c r="N326" s="32">
        <v>810</v>
      </c>
      <c r="O326" s="32">
        <v>1380</v>
      </c>
      <c r="P326" s="32">
        <v>1320</v>
      </c>
      <c r="Q326" s="32">
        <v>960</v>
      </c>
      <c r="R326" s="33">
        <f t="shared" si="7"/>
        <v>12390</v>
      </c>
    </row>
    <row r="327" spans="1:18" x14ac:dyDescent="0.2">
      <c r="A327" s="29" t="s">
        <v>121</v>
      </c>
      <c r="B327" s="30">
        <v>1</v>
      </c>
      <c r="C327" s="31">
        <v>10</v>
      </c>
      <c r="D327" s="29" t="s">
        <v>126</v>
      </c>
      <c r="E327" s="29" t="s">
        <v>123</v>
      </c>
      <c r="F327" s="32">
        <v>0</v>
      </c>
      <c r="G327" s="32">
        <v>0</v>
      </c>
      <c r="H327" s="32">
        <v>0</v>
      </c>
      <c r="I327" s="32">
        <v>0</v>
      </c>
      <c r="J327" s="32">
        <v>0</v>
      </c>
      <c r="K327" s="32">
        <v>0</v>
      </c>
      <c r="L327" s="32">
        <v>0</v>
      </c>
      <c r="M327" s="32">
        <v>0</v>
      </c>
      <c r="N327" s="32">
        <v>0</v>
      </c>
      <c r="O327" s="32">
        <v>0</v>
      </c>
      <c r="P327" s="32">
        <v>0</v>
      </c>
      <c r="Q327" s="32">
        <v>0</v>
      </c>
      <c r="R327" s="33">
        <f t="shared" si="7"/>
        <v>0</v>
      </c>
    </row>
    <row r="328" spans="1:18" x14ac:dyDescent="0.2">
      <c r="A328" s="29" t="s">
        <v>121</v>
      </c>
      <c r="B328" s="30">
        <v>1</v>
      </c>
      <c r="C328" s="31">
        <v>30</v>
      </c>
      <c r="D328" s="29" t="s">
        <v>126</v>
      </c>
      <c r="E328" s="29" t="s">
        <v>123</v>
      </c>
      <c r="F328" s="32">
        <v>1020</v>
      </c>
      <c r="G328" s="32">
        <v>1350</v>
      </c>
      <c r="H328" s="32">
        <v>690</v>
      </c>
      <c r="I328" s="32">
        <v>900</v>
      </c>
      <c r="J328" s="32">
        <v>1260</v>
      </c>
      <c r="K328" s="32">
        <v>1080</v>
      </c>
      <c r="L328" s="32">
        <v>930</v>
      </c>
      <c r="M328" s="32">
        <v>1170</v>
      </c>
      <c r="N328" s="32">
        <v>1800</v>
      </c>
      <c r="O328" s="32">
        <v>480</v>
      </c>
      <c r="P328" s="32">
        <v>1200</v>
      </c>
      <c r="Q328" s="32">
        <v>780</v>
      </c>
      <c r="R328" s="33">
        <f t="shared" si="7"/>
        <v>12660</v>
      </c>
    </row>
    <row r="329" spans="1:18" x14ac:dyDescent="0.2">
      <c r="A329" s="29" t="s">
        <v>92</v>
      </c>
      <c r="B329" s="30">
        <v>1</v>
      </c>
      <c r="C329" s="31">
        <v>500</v>
      </c>
      <c r="D329" s="29" t="s">
        <v>105</v>
      </c>
      <c r="E329" s="29" t="s">
        <v>106</v>
      </c>
      <c r="F329" s="32">
        <v>0</v>
      </c>
      <c r="G329" s="32">
        <v>0</v>
      </c>
      <c r="H329" s="32">
        <v>0</v>
      </c>
      <c r="I329" s="32">
        <v>0</v>
      </c>
      <c r="J329" s="32">
        <v>0</v>
      </c>
      <c r="K329" s="32">
        <v>0</v>
      </c>
      <c r="L329" s="32">
        <v>210</v>
      </c>
      <c r="M329" s="32">
        <v>0</v>
      </c>
      <c r="N329" s="32">
        <v>0</v>
      </c>
      <c r="O329" s="32">
        <v>0</v>
      </c>
      <c r="P329" s="32">
        <v>0</v>
      </c>
      <c r="Q329" s="32">
        <v>0</v>
      </c>
      <c r="R329" s="33">
        <f t="shared" si="7"/>
        <v>210</v>
      </c>
    </row>
    <row r="330" spans="1:18" x14ac:dyDescent="0.2">
      <c r="A330" s="29" t="s">
        <v>92</v>
      </c>
      <c r="B330" s="30">
        <v>1</v>
      </c>
      <c r="C330" s="31">
        <v>500</v>
      </c>
      <c r="D330" s="29" t="s">
        <v>107</v>
      </c>
      <c r="E330" s="29" t="s">
        <v>106</v>
      </c>
      <c r="F330" s="32">
        <v>0</v>
      </c>
      <c r="G330" s="32">
        <v>450</v>
      </c>
      <c r="H330" s="32">
        <v>450</v>
      </c>
      <c r="I330" s="32">
        <v>0</v>
      </c>
      <c r="J330" s="32">
        <v>0</v>
      </c>
      <c r="K330" s="32">
        <v>0</v>
      </c>
      <c r="L330" s="32">
        <v>0</v>
      </c>
      <c r="M330" s="32">
        <v>1800</v>
      </c>
      <c r="N330" s="32">
        <v>0</v>
      </c>
      <c r="O330" s="32">
        <v>0</v>
      </c>
      <c r="P330" s="32">
        <v>1800</v>
      </c>
      <c r="Q330" s="32">
        <v>150</v>
      </c>
      <c r="R330" s="33">
        <f t="shared" si="7"/>
        <v>4650</v>
      </c>
    </row>
    <row r="331" spans="1:18" x14ac:dyDescent="0.2">
      <c r="A331" s="29" t="s">
        <v>113</v>
      </c>
      <c r="B331" s="30">
        <v>1</v>
      </c>
      <c r="C331" s="31">
        <v>473</v>
      </c>
      <c r="D331" s="29" t="s">
        <v>105</v>
      </c>
      <c r="E331" s="29" t="s">
        <v>106</v>
      </c>
      <c r="F331" s="32">
        <v>450</v>
      </c>
      <c r="G331" s="32">
        <v>0</v>
      </c>
      <c r="H331" s="32">
        <v>0</v>
      </c>
      <c r="I331" s="32">
        <v>0</v>
      </c>
      <c r="J331" s="32">
        <v>0</v>
      </c>
      <c r="K331" s="32">
        <v>0</v>
      </c>
      <c r="L331" s="32">
        <v>900</v>
      </c>
      <c r="M331" s="32">
        <v>0</v>
      </c>
      <c r="N331" s="32">
        <v>0</v>
      </c>
      <c r="O331" s="32">
        <v>450</v>
      </c>
      <c r="P331" s="32">
        <v>1650</v>
      </c>
      <c r="Q331" s="32">
        <v>0</v>
      </c>
      <c r="R331" s="33">
        <f t="shared" si="7"/>
        <v>3450</v>
      </c>
    </row>
    <row r="332" spans="1:18" x14ac:dyDescent="0.2">
      <c r="A332" s="29" t="s">
        <v>92</v>
      </c>
      <c r="B332" s="30">
        <v>1</v>
      </c>
      <c r="C332" s="31">
        <v>100</v>
      </c>
      <c r="D332" s="29" t="s">
        <v>108</v>
      </c>
      <c r="E332" s="29" t="s">
        <v>109</v>
      </c>
      <c r="F332" s="32">
        <v>0</v>
      </c>
      <c r="G332" s="32">
        <v>0</v>
      </c>
      <c r="H332" s="32">
        <v>0</v>
      </c>
      <c r="I332" s="32">
        <v>0</v>
      </c>
      <c r="J332" s="32">
        <v>0</v>
      </c>
      <c r="K332" s="32">
        <v>0</v>
      </c>
      <c r="L332" s="32">
        <v>0</v>
      </c>
      <c r="M332" s="32">
        <v>0</v>
      </c>
      <c r="N332" s="32">
        <v>0</v>
      </c>
      <c r="O332" s="32">
        <v>0</v>
      </c>
      <c r="P332" s="32">
        <v>0</v>
      </c>
      <c r="Q332" s="32">
        <v>0</v>
      </c>
      <c r="R332" s="33">
        <f t="shared" si="7"/>
        <v>0</v>
      </c>
    </row>
    <row r="333" spans="1:18" x14ac:dyDescent="0.2">
      <c r="A333" s="29" t="s">
        <v>92</v>
      </c>
      <c r="B333" s="30">
        <v>1</v>
      </c>
      <c r="C333" s="31">
        <v>100</v>
      </c>
      <c r="D333" s="29" t="s">
        <v>84</v>
      </c>
      <c r="E333" s="29" t="s">
        <v>109</v>
      </c>
      <c r="F333" s="32">
        <v>0</v>
      </c>
      <c r="G333" s="32">
        <v>0</v>
      </c>
      <c r="H333" s="32">
        <v>0</v>
      </c>
      <c r="I333" s="32">
        <v>0</v>
      </c>
      <c r="J333" s="32">
        <v>0</v>
      </c>
      <c r="K333" s="32">
        <v>0</v>
      </c>
      <c r="L333" s="32">
        <v>0</v>
      </c>
      <c r="M333" s="32">
        <v>0</v>
      </c>
      <c r="N333" s="32">
        <v>0</v>
      </c>
      <c r="O333" s="32">
        <v>0</v>
      </c>
      <c r="P333" s="32">
        <v>0</v>
      </c>
      <c r="Q333" s="32">
        <v>0</v>
      </c>
      <c r="R333" s="33">
        <f t="shared" si="7"/>
        <v>0</v>
      </c>
    </row>
    <row r="334" spans="1:18" x14ac:dyDescent="0.2">
      <c r="A334" s="29" t="s">
        <v>92</v>
      </c>
      <c r="B334" s="30">
        <v>1</v>
      </c>
      <c r="C334" s="31">
        <v>100</v>
      </c>
      <c r="D334" s="29" t="s">
        <v>16</v>
      </c>
      <c r="E334" s="29" t="s">
        <v>109</v>
      </c>
      <c r="F334" s="32">
        <v>0</v>
      </c>
      <c r="G334" s="32">
        <v>0</v>
      </c>
      <c r="H334" s="32">
        <v>0</v>
      </c>
      <c r="I334" s="32">
        <v>0</v>
      </c>
      <c r="J334" s="32">
        <v>0</v>
      </c>
      <c r="K334" s="32">
        <v>0</v>
      </c>
      <c r="L334" s="32">
        <v>0</v>
      </c>
      <c r="M334" s="32">
        <v>0</v>
      </c>
      <c r="N334" s="32">
        <v>0</v>
      </c>
      <c r="O334" s="32">
        <v>0</v>
      </c>
      <c r="P334" s="32">
        <v>0</v>
      </c>
      <c r="Q334" s="32">
        <v>0</v>
      </c>
      <c r="R334" s="33">
        <f t="shared" si="7"/>
        <v>0</v>
      </c>
    </row>
    <row r="335" spans="1:18" x14ac:dyDescent="0.2">
      <c r="A335" s="29" t="s">
        <v>92</v>
      </c>
      <c r="B335" s="30">
        <v>1</v>
      </c>
      <c r="C335" s="31">
        <v>30</v>
      </c>
      <c r="D335" s="29" t="s">
        <v>110</v>
      </c>
      <c r="E335" s="29" t="s">
        <v>111</v>
      </c>
      <c r="F335" s="32">
        <v>0</v>
      </c>
      <c r="G335" s="32">
        <v>0</v>
      </c>
      <c r="H335" s="32">
        <v>0</v>
      </c>
      <c r="I335" s="32">
        <v>0</v>
      </c>
      <c r="J335" s="32">
        <v>0</v>
      </c>
      <c r="K335" s="32">
        <v>0</v>
      </c>
      <c r="L335" s="32">
        <v>0</v>
      </c>
      <c r="M335" s="32">
        <v>0</v>
      </c>
      <c r="N335" s="32">
        <v>0</v>
      </c>
      <c r="O335" s="32">
        <v>0</v>
      </c>
      <c r="P335" s="32">
        <v>0</v>
      </c>
      <c r="Q335" s="32">
        <v>0</v>
      </c>
      <c r="R335" s="33">
        <f t="shared" si="7"/>
        <v>0</v>
      </c>
    </row>
    <row r="336" spans="1:18" x14ac:dyDescent="0.2">
      <c r="A336" s="29" t="s">
        <v>92</v>
      </c>
      <c r="B336" s="30">
        <v>1</v>
      </c>
      <c r="C336" s="31">
        <v>100</v>
      </c>
      <c r="D336" s="29" t="s">
        <v>110</v>
      </c>
      <c r="E336" s="29" t="s">
        <v>111</v>
      </c>
      <c r="F336" s="32">
        <v>0</v>
      </c>
      <c r="G336" s="32">
        <v>0</v>
      </c>
      <c r="H336" s="32">
        <v>0</v>
      </c>
      <c r="I336" s="32">
        <v>0</v>
      </c>
      <c r="J336" s="32">
        <v>0</v>
      </c>
      <c r="K336" s="32">
        <v>0</v>
      </c>
      <c r="L336" s="32">
        <v>0</v>
      </c>
      <c r="M336" s="32">
        <v>0</v>
      </c>
      <c r="N336" s="32">
        <v>0</v>
      </c>
      <c r="O336" s="32">
        <v>0</v>
      </c>
      <c r="P336" s="32">
        <v>0</v>
      </c>
      <c r="Q336" s="32">
        <v>0</v>
      </c>
      <c r="R336" s="33">
        <f t="shared" si="7"/>
        <v>0</v>
      </c>
    </row>
    <row r="337" spans="1:18" x14ac:dyDescent="0.2">
      <c r="A337" s="29" t="s">
        <v>92</v>
      </c>
      <c r="B337" s="30">
        <v>1</v>
      </c>
      <c r="C337" s="31">
        <v>100</v>
      </c>
      <c r="D337" s="29" t="s">
        <v>110</v>
      </c>
      <c r="E337" s="29" t="s">
        <v>112</v>
      </c>
      <c r="F337" s="32">
        <v>0</v>
      </c>
      <c r="G337" s="32">
        <v>0</v>
      </c>
      <c r="H337" s="32">
        <v>0</v>
      </c>
      <c r="I337" s="32">
        <v>0</v>
      </c>
      <c r="J337" s="32">
        <v>0</v>
      </c>
      <c r="K337" s="32">
        <v>0</v>
      </c>
      <c r="L337" s="32">
        <v>0</v>
      </c>
      <c r="M337" s="32">
        <v>0</v>
      </c>
      <c r="N337" s="32">
        <v>0</v>
      </c>
      <c r="O337" s="32">
        <v>0</v>
      </c>
      <c r="P337" s="32">
        <v>0</v>
      </c>
      <c r="Q337" s="32">
        <v>0</v>
      </c>
      <c r="R337" s="33">
        <f t="shared" si="7"/>
        <v>0</v>
      </c>
    </row>
    <row r="338" spans="1:18" ht="14.25" x14ac:dyDescent="0.2">
      <c r="E338" s="25" t="s">
        <v>38</v>
      </c>
      <c r="F338" s="26">
        <f>SUM(F230:F337)</f>
        <v>181180</v>
      </c>
      <c r="G338" s="26">
        <f t="shared" ref="G338:R338" si="8">SUM(G230:G337)</f>
        <v>223013</v>
      </c>
      <c r="H338" s="26">
        <f t="shared" si="8"/>
        <v>203184</v>
      </c>
      <c r="I338" s="26">
        <f t="shared" si="8"/>
        <v>197727</v>
      </c>
      <c r="J338" s="26">
        <f t="shared" si="8"/>
        <v>208773</v>
      </c>
      <c r="K338" s="26">
        <f t="shared" si="8"/>
        <v>191768</v>
      </c>
      <c r="L338" s="26">
        <f t="shared" si="8"/>
        <v>222289</v>
      </c>
      <c r="M338" s="26">
        <f t="shared" si="8"/>
        <v>196977</v>
      </c>
      <c r="N338" s="26">
        <f t="shared" si="8"/>
        <v>219041</v>
      </c>
      <c r="O338" s="26">
        <f t="shared" si="8"/>
        <v>212922</v>
      </c>
      <c r="P338" s="26">
        <f t="shared" si="8"/>
        <v>219396</v>
      </c>
      <c r="Q338" s="26">
        <f t="shared" si="8"/>
        <v>217273</v>
      </c>
      <c r="R338" s="23">
        <f t="shared" si="8"/>
        <v>2493543</v>
      </c>
    </row>
    <row r="340" spans="1:18" x14ac:dyDescent="0.2">
      <c r="A340" s="22"/>
      <c r="B340" s="22"/>
      <c r="C340" s="22"/>
      <c r="D340" s="22"/>
      <c r="E340" s="22"/>
      <c r="F340" s="141" t="s">
        <v>41</v>
      </c>
      <c r="G340" s="142"/>
      <c r="H340" s="142"/>
      <c r="I340" s="142"/>
      <c r="J340" s="142"/>
      <c r="K340" s="142"/>
      <c r="L340" s="142"/>
      <c r="M340" s="142"/>
      <c r="N340" s="142"/>
      <c r="O340" s="142"/>
      <c r="P340" s="142"/>
      <c r="Q340" s="142"/>
      <c r="R340" s="143"/>
    </row>
    <row r="341" spans="1:18" ht="25.5" x14ac:dyDescent="0.2">
      <c r="A341" s="27" t="s">
        <v>2</v>
      </c>
      <c r="B341" s="27" t="s">
        <v>24</v>
      </c>
      <c r="C341" s="27" t="s">
        <v>25</v>
      </c>
      <c r="D341" s="27" t="s">
        <v>4</v>
      </c>
      <c r="E341" s="27" t="s">
        <v>5</v>
      </c>
      <c r="F341" s="28" t="s">
        <v>26</v>
      </c>
      <c r="G341" s="28" t="s">
        <v>27</v>
      </c>
      <c r="H341" s="28" t="s">
        <v>28</v>
      </c>
      <c r="I341" s="28" t="s">
        <v>29</v>
      </c>
      <c r="J341" s="28" t="s">
        <v>30</v>
      </c>
      <c r="K341" s="28" t="s">
        <v>31</v>
      </c>
      <c r="L341" s="28" t="s">
        <v>32</v>
      </c>
      <c r="M341" s="28" t="s">
        <v>33</v>
      </c>
      <c r="N341" s="28" t="s">
        <v>34</v>
      </c>
      <c r="O341" s="28" t="s">
        <v>35</v>
      </c>
      <c r="P341" s="28" t="s">
        <v>36</v>
      </c>
      <c r="Q341" s="28" t="s">
        <v>37</v>
      </c>
      <c r="R341" s="28" t="s">
        <v>8</v>
      </c>
    </row>
    <row r="342" spans="1:18" x14ac:dyDescent="0.2">
      <c r="A342" s="29" t="s">
        <v>118</v>
      </c>
      <c r="B342" s="30">
        <v>1</v>
      </c>
      <c r="C342" s="31">
        <v>100</v>
      </c>
      <c r="D342" s="29" t="s">
        <v>16</v>
      </c>
      <c r="E342" s="29" t="s">
        <v>17</v>
      </c>
      <c r="F342" s="32">
        <f t="shared" ref="F342:Q357" si="9">F6+F118+F230</f>
        <v>0</v>
      </c>
      <c r="G342" s="32">
        <f t="shared" si="9"/>
        <v>0</v>
      </c>
      <c r="H342" s="32">
        <f t="shared" si="9"/>
        <v>0</v>
      </c>
      <c r="I342" s="32">
        <f t="shared" si="9"/>
        <v>0</v>
      </c>
      <c r="J342" s="32">
        <f t="shared" si="9"/>
        <v>0</v>
      </c>
      <c r="K342" s="32">
        <f t="shared" si="9"/>
        <v>0</v>
      </c>
      <c r="L342" s="32">
        <f t="shared" si="9"/>
        <v>90</v>
      </c>
      <c r="M342" s="32">
        <f t="shared" si="9"/>
        <v>787</v>
      </c>
      <c r="N342" s="32">
        <f t="shared" si="9"/>
        <v>3569</v>
      </c>
      <c r="O342" s="32">
        <f t="shared" si="9"/>
        <v>6698</v>
      </c>
      <c r="P342" s="32">
        <f t="shared" si="9"/>
        <v>5961</v>
      </c>
      <c r="Q342" s="32">
        <f t="shared" si="9"/>
        <v>5645</v>
      </c>
      <c r="R342" s="33">
        <f>SUM(F342:Q342)</f>
        <v>22750</v>
      </c>
    </row>
    <row r="343" spans="1:18" x14ac:dyDescent="0.2">
      <c r="A343" s="29" t="s">
        <v>118</v>
      </c>
      <c r="B343" s="30">
        <v>1</v>
      </c>
      <c r="C343" s="31">
        <v>100</v>
      </c>
      <c r="D343" s="29" t="s">
        <v>18</v>
      </c>
      <c r="E343" s="29" t="s">
        <v>17</v>
      </c>
      <c r="F343" s="32">
        <f t="shared" si="9"/>
        <v>56731</v>
      </c>
      <c r="G343" s="32">
        <f t="shared" si="9"/>
        <v>70816</v>
      </c>
      <c r="H343" s="32">
        <f t="shared" si="9"/>
        <v>73708</v>
      </c>
      <c r="I343" s="32">
        <f t="shared" si="9"/>
        <v>76733</v>
      </c>
      <c r="J343" s="32">
        <f t="shared" si="9"/>
        <v>68754</v>
      </c>
      <c r="K343" s="32">
        <f t="shared" si="9"/>
        <v>69415</v>
      </c>
      <c r="L343" s="32">
        <f t="shared" si="9"/>
        <v>76563</v>
      </c>
      <c r="M343" s="32">
        <f t="shared" si="9"/>
        <v>69665</v>
      </c>
      <c r="N343" s="32">
        <f t="shared" si="9"/>
        <v>81978</v>
      </c>
      <c r="O343" s="32">
        <f t="shared" si="9"/>
        <v>77576</v>
      </c>
      <c r="P343" s="32">
        <f t="shared" si="9"/>
        <v>71316</v>
      </c>
      <c r="Q343" s="32">
        <f t="shared" si="9"/>
        <v>62135</v>
      </c>
      <c r="R343" s="33">
        <f t="shared" ref="R343:R406" si="10">SUM(F343:Q343)</f>
        <v>855390</v>
      </c>
    </row>
    <row r="344" spans="1:18" x14ac:dyDescent="0.2">
      <c r="A344" s="29" t="s">
        <v>118</v>
      </c>
      <c r="B344" s="30">
        <v>1</v>
      </c>
      <c r="C344" s="31">
        <v>100</v>
      </c>
      <c r="D344" s="29" t="s">
        <v>20</v>
      </c>
      <c r="E344" s="29" t="s">
        <v>17</v>
      </c>
      <c r="F344" s="32">
        <f t="shared" si="9"/>
        <v>94322</v>
      </c>
      <c r="G344" s="32">
        <f t="shared" si="9"/>
        <v>114883</v>
      </c>
      <c r="H344" s="32">
        <f t="shared" si="9"/>
        <v>115328</v>
      </c>
      <c r="I344" s="32">
        <f t="shared" si="9"/>
        <v>124311</v>
      </c>
      <c r="J344" s="32">
        <f t="shared" si="9"/>
        <v>111039</v>
      </c>
      <c r="K344" s="32">
        <f t="shared" si="9"/>
        <v>114703</v>
      </c>
      <c r="L344" s="32">
        <f t="shared" si="9"/>
        <v>123269</v>
      </c>
      <c r="M344" s="32">
        <f t="shared" si="9"/>
        <v>114102</v>
      </c>
      <c r="N344" s="32">
        <f t="shared" si="9"/>
        <v>126488</v>
      </c>
      <c r="O344" s="32">
        <f t="shared" si="9"/>
        <v>129114</v>
      </c>
      <c r="P344" s="32">
        <f t="shared" si="9"/>
        <v>118796</v>
      </c>
      <c r="Q344" s="32">
        <f t="shared" si="9"/>
        <v>105968</v>
      </c>
      <c r="R344" s="33">
        <f t="shared" si="10"/>
        <v>1392323</v>
      </c>
    </row>
    <row r="345" spans="1:18" x14ac:dyDescent="0.2">
      <c r="A345" s="29" t="s">
        <v>118</v>
      </c>
      <c r="B345" s="30">
        <v>1</v>
      </c>
      <c r="C345" s="31">
        <v>100</v>
      </c>
      <c r="D345" s="29" t="s">
        <v>22</v>
      </c>
      <c r="E345" s="29" t="s">
        <v>17</v>
      </c>
      <c r="F345" s="32">
        <f t="shared" si="9"/>
        <v>93057</v>
      </c>
      <c r="G345" s="32">
        <f t="shared" si="9"/>
        <v>106853</v>
      </c>
      <c r="H345" s="32">
        <f t="shared" si="9"/>
        <v>113012</v>
      </c>
      <c r="I345" s="32">
        <f t="shared" si="9"/>
        <v>114675</v>
      </c>
      <c r="J345" s="32">
        <f t="shared" si="9"/>
        <v>103865</v>
      </c>
      <c r="K345" s="32">
        <f t="shared" si="9"/>
        <v>107982</v>
      </c>
      <c r="L345" s="32">
        <f t="shared" si="9"/>
        <v>114968</v>
      </c>
      <c r="M345" s="32">
        <f t="shared" si="9"/>
        <v>105854</v>
      </c>
      <c r="N345" s="32">
        <f t="shared" si="9"/>
        <v>116560</v>
      </c>
      <c r="O345" s="32">
        <f t="shared" si="9"/>
        <v>111850</v>
      </c>
      <c r="P345" s="32">
        <f t="shared" si="9"/>
        <v>104594</v>
      </c>
      <c r="Q345" s="32">
        <f t="shared" si="9"/>
        <v>98693</v>
      </c>
      <c r="R345" s="33">
        <f t="shared" si="10"/>
        <v>1291963</v>
      </c>
    </row>
    <row r="346" spans="1:18" x14ac:dyDescent="0.2">
      <c r="A346" s="29" t="s">
        <v>118</v>
      </c>
      <c r="B346" s="30">
        <v>1</v>
      </c>
      <c r="C346" s="31">
        <v>100</v>
      </c>
      <c r="D346" s="29" t="s">
        <v>99</v>
      </c>
      <c r="E346" s="29" t="s">
        <v>17</v>
      </c>
      <c r="F346" s="32">
        <f t="shared" si="9"/>
        <v>89573</v>
      </c>
      <c r="G346" s="32">
        <f t="shared" si="9"/>
        <v>99601</v>
      </c>
      <c r="H346" s="32">
        <f t="shared" si="9"/>
        <v>98343</v>
      </c>
      <c r="I346" s="32">
        <f t="shared" si="9"/>
        <v>99794</v>
      </c>
      <c r="J346" s="32">
        <f t="shared" si="9"/>
        <v>97067</v>
      </c>
      <c r="K346" s="32">
        <f t="shared" si="9"/>
        <v>102887</v>
      </c>
      <c r="L346" s="32">
        <f t="shared" si="9"/>
        <v>100971</v>
      </c>
      <c r="M346" s="32">
        <f t="shared" si="9"/>
        <v>94589</v>
      </c>
      <c r="N346" s="32">
        <f t="shared" si="9"/>
        <v>109372</v>
      </c>
      <c r="O346" s="32">
        <f t="shared" si="9"/>
        <v>103672</v>
      </c>
      <c r="P346" s="32">
        <f t="shared" si="9"/>
        <v>100800</v>
      </c>
      <c r="Q346" s="32">
        <f t="shared" si="9"/>
        <v>97329</v>
      </c>
      <c r="R346" s="33">
        <f t="shared" si="10"/>
        <v>1193998</v>
      </c>
    </row>
    <row r="347" spans="1:18" x14ac:dyDescent="0.2">
      <c r="A347" s="29" t="s">
        <v>118</v>
      </c>
      <c r="B347" s="30">
        <v>1</v>
      </c>
      <c r="C347" s="31">
        <v>100</v>
      </c>
      <c r="D347" s="29" t="s">
        <v>100</v>
      </c>
      <c r="E347" s="29" t="s">
        <v>17</v>
      </c>
      <c r="F347" s="32">
        <f t="shared" si="9"/>
        <v>55049</v>
      </c>
      <c r="G347" s="32">
        <f t="shared" si="9"/>
        <v>57767</v>
      </c>
      <c r="H347" s="32">
        <f t="shared" si="9"/>
        <v>61320</v>
      </c>
      <c r="I347" s="32">
        <f t="shared" si="9"/>
        <v>62591</v>
      </c>
      <c r="J347" s="32">
        <f t="shared" si="9"/>
        <v>58989</v>
      </c>
      <c r="K347" s="32">
        <f t="shared" si="9"/>
        <v>60934</v>
      </c>
      <c r="L347" s="32">
        <f t="shared" si="9"/>
        <v>62649</v>
      </c>
      <c r="M347" s="32">
        <f t="shared" si="9"/>
        <v>55877</v>
      </c>
      <c r="N347" s="32">
        <f t="shared" si="9"/>
        <v>64226</v>
      </c>
      <c r="O347" s="32">
        <f t="shared" si="9"/>
        <v>62635</v>
      </c>
      <c r="P347" s="32">
        <f t="shared" si="9"/>
        <v>64010</v>
      </c>
      <c r="Q347" s="32">
        <f t="shared" si="9"/>
        <v>64461</v>
      </c>
      <c r="R347" s="33">
        <f t="shared" si="10"/>
        <v>730508</v>
      </c>
    </row>
    <row r="348" spans="1:18" x14ac:dyDescent="0.2">
      <c r="A348" s="29" t="s">
        <v>118</v>
      </c>
      <c r="B348" s="30">
        <v>1</v>
      </c>
      <c r="C348" s="31">
        <v>30</v>
      </c>
      <c r="D348" s="29" t="s">
        <v>119</v>
      </c>
      <c r="E348" s="29" t="s">
        <v>17</v>
      </c>
      <c r="F348" s="32">
        <f t="shared" si="9"/>
        <v>30</v>
      </c>
      <c r="G348" s="32">
        <f t="shared" si="9"/>
        <v>30</v>
      </c>
      <c r="H348" s="32">
        <f t="shared" si="9"/>
        <v>30</v>
      </c>
      <c r="I348" s="32">
        <f t="shared" si="9"/>
        <v>30</v>
      </c>
      <c r="J348" s="32">
        <f t="shared" si="9"/>
        <v>30</v>
      </c>
      <c r="K348" s="32">
        <f t="shared" si="9"/>
        <v>30</v>
      </c>
      <c r="L348" s="32">
        <f t="shared" si="9"/>
        <v>30</v>
      </c>
      <c r="M348" s="32">
        <f t="shared" si="9"/>
        <v>30</v>
      </c>
      <c r="N348" s="32">
        <f t="shared" si="9"/>
        <v>30</v>
      </c>
      <c r="O348" s="32">
        <f t="shared" si="9"/>
        <v>0</v>
      </c>
      <c r="P348" s="32">
        <f t="shared" si="9"/>
        <v>30</v>
      </c>
      <c r="Q348" s="32">
        <f t="shared" si="9"/>
        <v>0</v>
      </c>
      <c r="R348" s="33">
        <f t="shared" si="10"/>
        <v>300</v>
      </c>
    </row>
    <row r="349" spans="1:18" x14ac:dyDescent="0.2">
      <c r="A349" s="29" t="s">
        <v>118</v>
      </c>
      <c r="B349" s="30">
        <v>1</v>
      </c>
      <c r="C349" s="31">
        <v>100</v>
      </c>
      <c r="D349" s="29" t="s">
        <v>119</v>
      </c>
      <c r="E349" s="29" t="s">
        <v>17</v>
      </c>
      <c r="F349" s="32">
        <f t="shared" si="9"/>
        <v>68790</v>
      </c>
      <c r="G349" s="32">
        <f t="shared" si="9"/>
        <v>69181</v>
      </c>
      <c r="H349" s="32">
        <f t="shared" si="9"/>
        <v>72721</v>
      </c>
      <c r="I349" s="32">
        <f t="shared" si="9"/>
        <v>73844</v>
      </c>
      <c r="J349" s="32">
        <f t="shared" si="9"/>
        <v>67302</v>
      </c>
      <c r="K349" s="32">
        <f t="shared" si="9"/>
        <v>74338</v>
      </c>
      <c r="L349" s="32">
        <f t="shared" si="9"/>
        <v>74617</v>
      </c>
      <c r="M349" s="32">
        <f t="shared" si="9"/>
        <v>69231</v>
      </c>
      <c r="N349" s="32">
        <f t="shared" si="9"/>
        <v>75616</v>
      </c>
      <c r="O349" s="32">
        <f t="shared" si="9"/>
        <v>73571</v>
      </c>
      <c r="P349" s="32">
        <f t="shared" si="9"/>
        <v>72987</v>
      </c>
      <c r="Q349" s="32">
        <f t="shared" si="9"/>
        <v>71136</v>
      </c>
      <c r="R349" s="33">
        <f t="shared" si="10"/>
        <v>863334</v>
      </c>
    </row>
    <row r="350" spans="1:18" x14ac:dyDescent="0.2">
      <c r="A350" s="29" t="s">
        <v>113</v>
      </c>
      <c r="B350" s="30">
        <v>1</v>
      </c>
      <c r="C350" s="31">
        <v>50</v>
      </c>
      <c r="D350" s="29" t="s">
        <v>114</v>
      </c>
      <c r="E350" s="29" t="s">
        <v>115</v>
      </c>
      <c r="F350" s="32">
        <f t="shared" si="9"/>
        <v>0</v>
      </c>
      <c r="G350" s="32">
        <f t="shared" si="9"/>
        <v>30</v>
      </c>
      <c r="H350" s="32">
        <f t="shared" si="9"/>
        <v>240</v>
      </c>
      <c r="I350" s="32">
        <f t="shared" si="9"/>
        <v>0</v>
      </c>
      <c r="J350" s="32">
        <f t="shared" si="9"/>
        <v>116</v>
      </c>
      <c r="K350" s="32">
        <f t="shared" si="9"/>
        <v>0</v>
      </c>
      <c r="L350" s="32">
        <f t="shared" si="9"/>
        <v>60</v>
      </c>
      <c r="M350" s="32">
        <f t="shared" si="9"/>
        <v>150</v>
      </c>
      <c r="N350" s="32">
        <f t="shared" si="9"/>
        <v>0</v>
      </c>
      <c r="O350" s="32">
        <f t="shared" si="9"/>
        <v>495</v>
      </c>
      <c r="P350" s="32">
        <f t="shared" si="9"/>
        <v>180</v>
      </c>
      <c r="Q350" s="32">
        <f t="shared" si="9"/>
        <v>0</v>
      </c>
      <c r="R350" s="33">
        <f t="shared" si="10"/>
        <v>1271</v>
      </c>
    </row>
    <row r="351" spans="1:18" x14ac:dyDescent="0.2">
      <c r="A351" s="29" t="s">
        <v>113</v>
      </c>
      <c r="B351" s="30">
        <v>1</v>
      </c>
      <c r="C351" s="31">
        <v>100</v>
      </c>
      <c r="D351" s="29" t="s">
        <v>16</v>
      </c>
      <c r="E351" s="29" t="s">
        <v>115</v>
      </c>
      <c r="F351" s="32">
        <f t="shared" si="9"/>
        <v>815</v>
      </c>
      <c r="G351" s="32">
        <f t="shared" si="9"/>
        <v>669</v>
      </c>
      <c r="H351" s="32">
        <f t="shared" si="9"/>
        <v>1007</v>
      </c>
      <c r="I351" s="32">
        <f t="shared" si="9"/>
        <v>1181</v>
      </c>
      <c r="J351" s="32">
        <f t="shared" si="9"/>
        <v>700</v>
      </c>
      <c r="K351" s="32">
        <f t="shared" si="9"/>
        <v>724</v>
      </c>
      <c r="L351" s="32">
        <f t="shared" si="9"/>
        <v>679</v>
      </c>
      <c r="M351" s="32">
        <f t="shared" si="9"/>
        <v>957</v>
      </c>
      <c r="N351" s="32">
        <f t="shared" si="9"/>
        <v>723</v>
      </c>
      <c r="O351" s="32">
        <f t="shared" si="9"/>
        <v>1138</v>
      </c>
      <c r="P351" s="32">
        <f t="shared" si="9"/>
        <v>687</v>
      </c>
      <c r="Q351" s="32">
        <f t="shared" si="9"/>
        <v>0</v>
      </c>
      <c r="R351" s="33">
        <f t="shared" si="10"/>
        <v>9280</v>
      </c>
    </row>
    <row r="352" spans="1:18" x14ac:dyDescent="0.2">
      <c r="A352" s="29" t="s">
        <v>113</v>
      </c>
      <c r="B352" s="30">
        <v>1</v>
      </c>
      <c r="C352" s="31">
        <v>50</v>
      </c>
      <c r="D352" s="29" t="s">
        <v>129</v>
      </c>
      <c r="E352" s="29" t="s">
        <v>115</v>
      </c>
      <c r="F352" s="32">
        <f t="shared" si="9"/>
        <v>0</v>
      </c>
      <c r="G352" s="32">
        <f t="shared" si="9"/>
        <v>150</v>
      </c>
      <c r="H352" s="32">
        <f t="shared" si="9"/>
        <v>90</v>
      </c>
      <c r="I352" s="32">
        <f t="shared" si="9"/>
        <v>60</v>
      </c>
      <c r="J352" s="32">
        <f t="shared" si="9"/>
        <v>60</v>
      </c>
      <c r="K352" s="32">
        <f t="shared" si="9"/>
        <v>90</v>
      </c>
      <c r="L352" s="32">
        <f t="shared" si="9"/>
        <v>90</v>
      </c>
      <c r="M352" s="32">
        <f t="shared" si="9"/>
        <v>60</v>
      </c>
      <c r="N352" s="32">
        <f t="shared" si="9"/>
        <v>270</v>
      </c>
      <c r="O352" s="32">
        <f t="shared" si="9"/>
        <v>90</v>
      </c>
      <c r="P352" s="32">
        <f t="shared" si="9"/>
        <v>0</v>
      </c>
      <c r="Q352" s="32">
        <f t="shared" si="9"/>
        <v>0</v>
      </c>
      <c r="R352" s="33">
        <f t="shared" si="10"/>
        <v>960</v>
      </c>
    </row>
    <row r="353" spans="1:18" x14ac:dyDescent="0.2">
      <c r="A353" s="29" t="s">
        <v>113</v>
      </c>
      <c r="B353" s="30">
        <v>1</v>
      </c>
      <c r="C353" s="31">
        <v>100</v>
      </c>
      <c r="D353" s="29" t="s">
        <v>88</v>
      </c>
      <c r="E353" s="29" t="s">
        <v>115</v>
      </c>
      <c r="F353" s="32">
        <f t="shared" si="9"/>
        <v>1168</v>
      </c>
      <c r="G353" s="32">
        <f t="shared" si="9"/>
        <v>960</v>
      </c>
      <c r="H353" s="32">
        <f t="shared" si="9"/>
        <v>970</v>
      </c>
      <c r="I353" s="32">
        <f t="shared" si="9"/>
        <v>1366</v>
      </c>
      <c r="J353" s="32">
        <f t="shared" si="9"/>
        <v>850</v>
      </c>
      <c r="K353" s="32">
        <f t="shared" si="9"/>
        <v>510</v>
      </c>
      <c r="L353" s="32">
        <f t="shared" si="9"/>
        <v>550</v>
      </c>
      <c r="M353" s="32">
        <f t="shared" si="9"/>
        <v>1430</v>
      </c>
      <c r="N353" s="32">
        <f t="shared" si="9"/>
        <v>210</v>
      </c>
      <c r="O353" s="32">
        <f t="shared" si="9"/>
        <v>1060</v>
      </c>
      <c r="P353" s="32">
        <f t="shared" si="9"/>
        <v>500</v>
      </c>
      <c r="Q353" s="32">
        <f t="shared" si="9"/>
        <v>0</v>
      </c>
      <c r="R353" s="33">
        <f t="shared" si="10"/>
        <v>9574</v>
      </c>
    </row>
    <row r="354" spans="1:18" x14ac:dyDescent="0.2">
      <c r="A354" s="29" t="s">
        <v>83</v>
      </c>
      <c r="B354" s="30">
        <v>1</v>
      </c>
      <c r="C354" s="31">
        <v>100</v>
      </c>
      <c r="D354" s="29" t="s">
        <v>84</v>
      </c>
      <c r="E354" s="29" t="s">
        <v>85</v>
      </c>
      <c r="F354" s="32">
        <f t="shared" si="9"/>
        <v>105528</v>
      </c>
      <c r="G354" s="32">
        <f t="shared" si="9"/>
        <v>124594</v>
      </c>
      <c r="H354" s="32">
        <f t="shared" si="9"/>
        <v>133658</v>
      </c>
      <c r="I354" s="32">
        <f t="shared" si="9"/>
        <v>143909</v>
      </c>
      <c r="J354" s="32">
        <f t="shared" si="9"/>
        <v>120024</v>
      </c>
      <c r="K354" s="32">
        <f t="shared" si="9"/>
        <v>136016</v>
      </c>
      <c r="L354" s="32">
        <f t="shared" si="9"/>
        <v>138826</v>
      </c>
      <c r="M354" s="32">
        <f t="shared" si="9"/>
        <v>129556</v>
      </c>
      <c r="N354" s="32">
        <f t="shared" si="9"/>
        <v>149080</v>
      </c>
      <c r="O354" s="32">
        <f t="shared" si="9"/>
        <v>141834</v>
      </c>
      <c r="P354" s="32">
        <f t="shared" si="9"/>
        <v>126195</v>
      </c>
      <c r="Q354" s="32">
        <f t="shared" si="9"/>
        <v>126213</v>
      </c>
      <c r="R354" s="33">
        <f t="shared" si="10"/>
        <v>1575433</v>
      </c>
    </row>
    <row r="355" spans="1:18" x14ac:dyDescent="0.2">
      <c r="A355" s="29" t="s">
        <v>83</v>
      </c>
      <c r="B355" s="30">
        <v>1</v>
      </c>
      <c r="C355" s="31">
        <v>100</v>
      </c>
      <c r="D355" s="29" t="s">
        <v>86</v>
      </c>
      <c r="E355" s="29" t="s">
        <v>85</v>
      </c>
      <c r="F355" s="32">
        <f t="shared" si="9"/>
        <v>1890</v>
      </c>
      <c r="G355" s="32">
        <f t="shared" si="9"/>
        <v>2765</v>
      </c>
      <c r="H355" s="32">
        <f t="shared" si="9"/>
        <v>2128</v>
      </c>
      <c r="I355" s="32">
        <f t="shared" si="9"/>
        <v>2942</v>
      </c>
      <c r="J355" s="32">
        <f t="shared" si="9"/>
        <v>2822</v>
      </c>
      <c r="K355" s="32">
        <f t="shared" si="9"/>
        <v>3058</v>
      </c>
      <c r="L355" s="32">
        <f t="shared" si="9"/>
        <v>3033</v>
      </c>
      <c r="M355" s="32">
        <f t="shared" si="9"/>
        <v>2988</v>
      </c>
      <c r="N355" s="32">
        <f t="shared" si="9"/>
        <v>3472</v>
      </c>
      <c r="O355" s="32">
        <f t="shared" si="9"/>
        <v>2675</v>
      </c>
      <c r="P355" s="32">
        <f t="shared" si="9"/>
        <v>2887</v>
      </c>
      <c r="Q355" s="32">
        <f t="shared" si="9"/>
        <v>3220</v>
      </c>
      <c r="R355" s="33">
        <f t="shared" si="10"/>
        <v>33880</v>
      </c>
    </row>
    <row r="356" spans="1:18" x14ac:dyDescent="0.2">
      <c r="A356" s="29" t="s">
        <v>83</v>
      </c>
      <c r="B356" s="30">
        <v>1</v>
      </c>
      <c r="C356" s="31">
        <v>30</v>
      </c>
      <c r="D356" s="29" t="s">
        <v>16</v>
      </c>
      <c r="E356" s="29" t="s">
        <v>85</v>
      </c>
      <c r="F356" s="32">
        <f t="shared" si="9"/>
        <v>270</v>
      </c>
      <c r="G356" s="32">
        <f t="shared" si="9"/>
        <v>420</v>
      </c>
      <c r="H356" s="32">
        <f t="shared" si="9"/>
        <v>810</v>
      </c>
      <c r="I356" s="32">
        <f t="shared" si="9"/>
        <v>255</v>
      </c>
      <c r="J356" s="32">
        <f t="shared" si="9"/>
        <v>540</v>
      </c>
      <c r="K356" s="32">
        <f t="shared" si="9"/>
        <v>1050</v>
      </c>
      <c r="L356" s="32">
        <f t="shared" si="9"/>
        <v>950</v>
      </c>
      <c r="M356" s="32">
        <f t="shared" si="9"/>
        <v>675</v>
      </c>
      <c r="N356" s="32">
        <f t="shared" si="9"/>
        <v>904</v>
      </c>
      <c r="O356" s="32">
        <f t="shared" si="9"/>
        <v>980</v>
      </c>
      <c r="P356" s="32">
        <f t="shared" si="9"/>
        <v>270</v>
      </c>
      <c r="Q356" s="32">
        <f t="shared" si="9"/>
        <v>510</v>
      </c>
      <c r="R356" s="33">
        <f t="shared" si="10"/>
        <v>7634</v>
      </c>
    </row>
    <row r="357" spans="1:18" x14ac:dyDescent="0.2">
      <c r="A357" s="29" t="s">
        <v>83</v>
      </c>
      <c r="B357" s="30">
        <v>1</v>
      </c>
      <c r="C357" s="31">
        <v>100</v>
      </c>
      <c r="D357" s="29" t="s">
        <v>16</v>
      </c>
      <c r="E357" s="29" t="s">
        <v>85</v>
      </c>
      <c r="F357" s="32">
        <f t="shared" si="9"/>
        <v>384164</v>
      </c>
      <c r="G357" s="32">
        <f t="shared" si="9"/>
        <v>392206</v>
      </c>
      <c r="H357" s="32">
        <f t="shared" si="9"/>
        <v>405721</v>
      </c>
      <c r="I357" s="32">
        <f t="shared" si="9"/>
        <v>419854</v>
      </c>
      <c r="J357" s="32">
        <f t="shared" si="9"/>
        <v>373032</v>
      </c>
      <c r="K357" s="32">
        <f t="shared" si="9"/>
        <v>416637</v>
      </c>
      <c r="L357" s="32">
        <f t="shared" si="9"/>
        <v>420660</v>
      </c>
      <c r="M357" s="32">
        <f t="shared" si="9"/>
        <v>383288</v>
      </c>
      <c r="N357" s="32">
        <f t="shared" si="9"/>
        <v>438582</v>
      </c>
      <c r="O357" s="32">
        <f t="shared" si="9"/>
        <v>437511</v>
      </c>
      <c r="P357" s="32">
        <f t="shared" si="9"/>
        <v>406648</v>
      </c>
      <c r="Q357" s="32">
        <f t="shared" si="9"/>
        <v>426746</v>
      </c>
      <c r="R357" s="33">
        <f t="shared" si="10"/>
        <v>4905049</v>
      </c>
    </row>
    <row r="358" spans="1:18" x14ac:dyDescent="0.2">
      <c r="A358" s="29" t="s">
        <v>83</v>
      </c>
      <c r="B358" s="30">
        <v>1</v>
      </c>
      <c r="C358" s="31">
        <v>100</v>
      </c>
      <c r="D358" s="29" t="s">
        <v>87</v>
      </c>
      <c r="E358" s="29" t="s">
        <v>85</v>
      </c>
      <c r="F358" s="32">
        <f t="shared" ref="F358:Q373" si="11">F22+F134+F246</f>
        <v>1665</v>
      </c>
      <c r="G358" s="32">
        <f t="shared" si="11"/>
        <v>1830</v>
      </c>
      <c r="H358" s="32">
        <f t="shared" si="11"/>
        <v>1200</v>
      </c>
      <c r="I358" s="32">
        <f t="shared" si="11"/>
        <v>1675</v>
      </c>
      <c r="J358" s="32">
        <f t="shared" si="11"/>
        <v>1890</v>
      </c>
      <c r="K358" s="32">
        <f t="shared" si="11"/>
        <v>2185</v>
      </c>
      <c r="L358" s="32">
        <f t="shared" si="11"/>
        <v>1740</v>
      </c>
      <c r="M358" s="32">
        <f t="shared" si="11"/>
        <v>1995</v>
      </c>
      <c r="N358" s="32">
        <f t="shared" si="11"/>
        <v>2018</v>
      </c>
      <c r="O358" s="32">
        <f t="shared" si="11"/>
        <v>2750</v>
      </c>
      <c r="P358" s="32">
        <f t="shared" si="11"/>
        <v>1880</v>
      </c>
      <c r="Q358" s="32">
        <f t="shared" si="11"/>
        <v>1636</v>
      </c>
      <c r="R358" s="33">
        <f t="shared" si="10"/>
        <v>22464</v>
      </c>
    </row>
    <row r="359" spans="1:18" x14ac:dyDescent="0.2">
      <c r="A359" s="29" t="s">
        <v>83</v>
      </c>
      <c r="B359" s="30">
        <v>1</v>
      </c>
      <c r="C359" s="31">
        <v>100</v>
      </c>
      <c r="D359" s="29" t="s">
        <v>88</v>
      </c>
      <c r="E359" s="29" t="s">
        <v>85</v>
      </c>
      <c r="F359" s="32">
        <f t="shared" si="11"/>
        <v>42009</v>
      </c>
      <c r="G359" s="32">
        <f t="shared" si="11"/>
        <v>47119</v>
      </c>
      <c r="H359" s="32">
        <f t="shared" si="11"/>
        <v>47237</v>
      </c>
      <c r="I359" s="32">
        <f t="shared" si="11"/>
        <v>50409</v>
      </c>
      <c r="J359" s="32">
        <f t="shared" si="11"/>
        <v>49156</v>
      </c>
      <c r="K359" s="32">
        <f t="shared" si="11"/>
        <v>50554</v>
      </c>
      <c r="L359" s="32">
        <f t="shared" si="11"/>
        <v>52633</v>
      </c>
      <c r="M359" s="32">
        <f t="shared" si="11"/>
        <v>48986</v>
      </c>
      <c r="N359" s="32">
        <f t="shared" si="11"/>
        <v>59961</v>
      </c>
      <c r="O359" s="32">
        <f t="shared" si="11"/>
        <v>56848</v>
      </c>
      <c r="P359" s="32">
        <f t="shared" si="11"/>
        <v>52301</v>
      </c>
      <c r="Q359" s="32">
        <f t="shared" si="11"/>
        <v>57832</v>
      </c>
      <c r="R359" s="33">
        <f t="shared" si="10"/>
        <v>615045</v>
      </c>
    </row>
    <row r="360" spans="1:18" x14ac:dyDescent="0.2">
      <c r="A360" s="29" t="s">
        <v>83</v>
      </c>
      <c r="B360" s="30">
        <v>1</v>
      </c>
      <c r="C360" s="31">
        <v>20</v>
      </c>
      <c r="D360" s="29" t="s">
        <v>18</v>
      </c>
      <c r="E360" s="29" t="s">
        <v>85</v>
      </c>
      <c r="F360" s="32">
        <f t="shared" si="11"/>
        <v>1840</v>
      </c>
      <c r="G360" s="32">
        <f>G24+G136+G248</f>
        <v>1480</v>
      </c>
      <c r="H360" s="32">
        <f>H24+H136+H248</f>
        <v>980</v>
      </c>
      <c r="I360" s="32">
        <f>I24+I136+I248</f>
        <v>0</v>
      </c>
      <c r="J360" s="32">
        <f>J24+J136+J248</f>
        <v>0</v>
      </c>
      <c r="K360" s="32">
        <f t="shared" si="11"/>
        <v>0</v>
      </c>
      <c r="L360" s="32">
        <f t="shared" si="11"/>
        <v>0</v>
      </c>
      <c r="M360" s="32">
        <f t="shared" si="11"/>
        <v>0</v>
      </c>
      <c r="N360" s="32">
        <f t="shared" si="11"/>
        <v>0</v>
      </c>
      <c r="O360" s="32">
        <f t="shared" si="11"/>
        <v>0</v>
      </c>
      <c r="P360" s="32">
        <f t="shared" si="11"/>
        <v>0</v>
      </c>
      <c r="Q360" s="32">
        <f t="shared" si="11"/>
        <v>0</v>
      </c>
      <c r="R360" s="33">
        <f t="shared" si="10"/>
        <v>4300</v>
      </c>
    </row>
    <row r="361" spans="1:18" x14ac:dyDescent="0.2">
      <c r="A361" s="29" t="s">
        <v>83</v>
      </c>
      <c r="B361" s="30">
        <v>1</v>
      </c>
      <c r="C361" s="31">
        <v>100</v>
      </c>
      <c r="D361" s="29" t="s">
        <v>18</v>
      </c>
      <c r="E361" s="29" t="s">
        <v>85</v>
      </c>
      <c r="F361" s="32">
        <f t="shared" si="11"/>
        <v>417118</v>
      </c>
      <c r="G361" s="32">
        <f t="shared" si="11"/>
        <v>419285</v>
      </c>
      <c r="H361" s="32">
        <f t="shared" si="11"/>
        <v>417610.5</v>
      </c>
      <c r="I361" s="32">
        <f t="shared" si="11"/>
        <v>439629</v>
      </c>
      <c r="J361" s="32">
        <f t="shared" si="11"/>
        <v>391442</v>
      </c>
      <c r="K361" s="32">
        <f t="shared" si="11"/>
        <v>439449.00099999999</v>
      </c>
      <c r="L361" s="32">
        <f t="shared" si="11"/>
        <v>444933</v>
      </c>
      <c r="M361" s="32">
        <f t="shared" si="11"/>
        <v>399775.5</v>
      </c>
      <c r="N361" s="32">
        <f t="shared" si="11"/>
        <v>462469</v>
      </c>
      <c r="O361" s="32">
        <f t="shared" si="11"/>
        <v>458645</v>
      </c>
      <c r="P361" s="32">
        <f t="shared" si="11"/>
        <v>431620</v>
      </c>
      <c r="Q361" s="32">
        <f t="shared" si="11"/>
        <v>451406</v>
      </c>
      <c r="R361" s="33">
        <f t="shared" si="10"/>
        <v>5173382.0010000002</v>
      </c>
    </row>
    <row r="362" spans="1:18" x14ac:dyDescent="0.2">
      <c r="A362" s="29" t="s">
        <v>83</v>
      </c>
      <c r="B362" s="30">
        <v>1</v>
      </c>
      <c r="C362" s="31">
        <v>100</v>
      </c>
      <c r="D362" s="29" t="s">
        <v>20</v>
      </c>
      <c r="E362" s="29" t="s">
        <v>85</v>
      </c>
      <c r="F362" s="32">
        <f t="shared" si="11"/>
        <v>151116</v>
      </c>
      <c r="G362" s="32">
        <f t="shared" si="11"/>
        <v>152827</v>
      </c>
      <c r="H362" s="32">
        <f t="shared" si="11"/>
        <v>155483</v>
      </c>
      <c r="I362" s="32">
        <f t="shared" si="11"/>
        <v>160558</v>
      </c>
      <c r="J362" s="32">
        <f t="shared" si="11"/>
        <v>141542</v>
      </c>
      <c r="K362" s="32">
        <f t="shared" si="11"/>
        <v>162606</v>
      </c>
      <c r="L362" s="32">
        <f t="shared" si="11"/>
        <v>161317</v>
      </c>
      <c r="M362" s="32">
        <f t="shared" si="11"/>
        <v>147648</v>
      </c>
      <c r="N362" s="32">
        <f t="shared" si="11"/>
        <v>164593</v>
      </c>
      <c r="O362" s="32">
        <f t="shared" si="11"/>
        <v>160931</v>
      </c>
      <c r="P362" s="32">
        <f t="shared" si="11"/>
        <v>155974</v>
      </c>
      <c r="Q362" s="32">
        <f t="shared" si="11"/>
        <v>163520</v>
      </c>
      <c r="R362" s="33">
        <f t="shared" si="10"/>
        <v>1878115</v>
      </c>
    </row>
    <row r="363" spans="1:18" x14ac:dyDescent="0.2">
      <c r="A363" s="29" t="s">
        <v>92</v>
      </c>
      <c r="B363" s="30">
        <v>1</v>
      </c>
      <c r="C363" s="31">
        <v>60</v>
      </c>
      <c r="D363" s="29" t="s">
        <v>84</v>
      </c>
      <c r="E363" s="29" t="s">
        <v>85</v>
      </c>
      <c r="F363" s="32">
        <f t="shared" si="11"/>
        <v>0</v>
      </c>
      <c r="G363" s="32">
        <f t="shared" si="11"/>
        <v>0</v>
      </c>
      <c r="H363" s="32">
        <f t="shared" si="11"/>
        <v>0</v>
      </c>
      <c r="I363" s="32">
        <f t="shared" si="11"/>
        <v>0</v>
      </c>
      <c r="J363" s="32">
        <f t="shared" si="11"/>
        <v>0</v>
      </c>
      <c r="K363" s="32">
        <f t="shared" si="11"/>
        <v>30</v>
      </c>
      <c r="L363" s="32">
        <f t="shared" si="11"/>
        <v>104</v>
      </c>
      <c r="M363" s="32">
        <f t="shared" si="11"/>
        <v>240</v>
      </c>
      <c r="N363" s="32">
        <f t="shared" si="11"/>
        <v>40</v>
      </c>
      <c r="O363" s="32">
        <f t="shared" si="11"/>
        <v>150</v>
      </c>
      <c r="P363" s="32">
        <f t="shared" si="11"/>
        <v>180</v>
      </c>
      <c r="Q363" s="32">
        <f t="shared" si="11"/>
        <v>160</v>
      </c>
      <c r="R363" s="33">
        <f t="shared" si="10"/>
        <v>904</v>
      </c>
    </row>
    <row r="364" spans="1:18" x14ac:dyDescent="0.2">
      <c r="A364" s="29" t="s">
        <v>92</v>
      </c>
      <c r="B364" s="30">
        <v>1</v>
      </c>
      <c r="C364" s="31">
        <v>100</v>
      </c>
      <c r="D364" s="29" t="s">
        <v>84</v>
      </c>
      <c r="E364" s="29" t="s">
        <v>85</v>
      </c>
      <c r="F364" s="32">
        <f t="shared" si="11"/>
        <v>134650</v>
      </c>
      <c r="G364" s="32">
        <f t="shared" si="11"/>
        <v>166008</v>
      </c>
      <c r="H364" s="32">
        <f t="shared" si="11"/>
        <v>161968</v>
      </c>
      <c r="I364" s="32">
        <f t="shared" si="11"/>
        <v>172388</v>
      </c>
      <c r="J364" s="32">
        <f t="shared" si="11"/>
        <v>145519</v>
      </c>
      <c r="K364" s="32">
        <f t="shared" si="11"/>
        <v>168751</v>
      </c>
      <c r="L364" s="32">
        <f t="shared" si="11"/>
        <v>175467.5</v>
      </c>
      <c r="M364" s="32">
        <f t="shared" si="11"/>
        <v>145610</v>
      </c>
      <c r="N364" s="32">
        <f t="shared" si="11"/>
        <v>175122</v>
      </c>
      <c r="O364" s="32">
        <f t="shared" si="11"/>
        <v>161816</v>
      </c>
      <c r="P364" s="32">
        <f t="shared" si="11"/>
        <v>146810</v>
      </c>
      <c r="Q364" s="32">
        <f t="shared" si="11"/>
        <v>131175</v>
      </c>
      <c r="R364" s="33">
        <f t="shared" si="10"/>
        <v>1885284.5</v>
      </c>
    </row>
    <row r="365" spans="1:18" x14ac:dyDescent="0.2">
      <c r="A365" s="29" t="s">
        <v>92</v>
      </c>
      <c r="B365" s="30">
        <v>1</v>
      </c>
      <c r="C365" s="31">
        <v>1000</v>
      </c>
      <c r="D365" s="29" t="s">
        <v>84</v>
      </c>
      <c r="E365" s="29" t="s">
        <v>85</v>
      </c>
      <c r="F365" s="32">
        <f t="shared" si="11"/>
        <v>240</v>
      </c>
      <c r="G365" s="32">
        <f t="shared" si="11"/>
        <v>90</v>
      </c>
      <c r="H365" s="32">
        <f t="shared" si="11"/>
        <v>60</v>
      </c>
      <c r="I365" s="32">
        <f t="shared" si="11"/>
        <v>60</v>
      </c>
      <c r="J365" s="32">
        <f t="shared" si="11"/>
        <v>60</v>
      </c>
      <c r="K365" s="32">
        <f t="shared" si="11"/>
        <v>60</v>
      </c>
      <c r="L365" s="32">
        <f t="shared" si="11"/>
        <v>30</v>
      </c>
      <c r="M365" s="32">
        <f t="shared" si="11"/>
        <v>0</v>
      </c>
      <c r="N365" s="32">
        <f t="shared" si="11"/>
        <v>0</v>
      </c>
      <c r="O365" s="32">
        <f t="shared" si="11"/>
        <v>0</v>
      </c>
      <c r="P365" s="32">
        <f t="shared" si="11"/>
        <v>0</v>
      </c>
      <c r="Q365" s="32">
        <f t="shared" si="11"/>
        <v>28</v>
      </c>
      <c r="R365" s="33">
        <f t="shared" si="10"/>
        <v>628</v>
      </c>
    </row>
    <row r="366" spans="1:18" x14ac:dyDescent="0.2">
      <c r="A366" s="29" t="s">
        <v>92</v>
      </c>
      <c r="B366" s="30">
        <v>1</v>
      </c>
      <c r="C366" s="31">
        <v>30</v>
      </c>
      <c r="D366" s="29" t="s">
        <v>16</v>
      </c>
      <c r="E366" s="29" t="s">
        <v>85</v>
      </c>
      <c r="F366" s="32">
        <f t="shared" si="11"/>
        <v>0</v>
      </c>
      <c r="G366" s="32">
        <f t="shared" si="11"/>
        <v>0</v>
      </c>
      <c r="H366" s="32">
        <f t="shared" si="11"/>
        <v>0</v>
      </c>
      <c r="I366" s="32">
        <f t="shared" si="11"/>
        <v>0</v>
      </c>
      <c r="J366" s="32">
        <f t="shared" si="11"/>
        <v>60</v>
      </c>
      <c r="K366" s="32">
        <f t="shared" si="11"/>
        <v>0</v>
      </c>
      <c r="L366" s="32">
        <f t="shared" si="11"/>
        <v>0</v>
      </c>
      <c r="M366" s="32">
        <f t="shared" si="11"/>
        <v>0</v>
      </c>
      <c r="N366" s="32">
        <f t="shared" si="11"/>
        <v>0</v>
      </c>
      <c r="O366" s="32">
        <f t="shared" si="11"/>
        <v>0</v>
      </c>
      <c r="P366" s="32">
        <f t="shared" si="11"/>
        <v>0</v>
      </c>
      <c r="Q366" s="32">
        <f t="shared" si="11"/>
        <v>0</v>
      </c>
      <c r="R366" s="33">
        <f t="shared" si="10"/>
        <v>60</v>
      </c>
    </row>
    <row r="367" spans="1:18" x14ac:dyDescent="0.2">
      <c r="A367" s="29" t="s">
        <v>92</v>
      </c>
      <c r="B367" s="30">
        <v>1</v>
      </c>
      <c r="C367" s="31">
        <v>100</v>
      </c>
      <c r="D367" s="29" t="s">
        <v>16</v>
      </c>
      <c r="E367" s="29" t="s">
        <v>85</v>
      </c>
      <c r="F367" s="32">
        <f t="shared" si="11"/>
        <v>246649</v>
      </c>
      <c r="G367" s="32">
        <f t="shared" si="11"/>
        <v>268361</v>
      </c>
      <c r="H367" s="32">
        <f t="shared" si="11"/>
        <v>256635</v>
      </c>
      <c r="I367" s="32">
        <f t="shared" si="11"/>
        <v>263562</v>
      </c>
      <c r="J367" s="32">
        <f t="shared" si="11"/>
        <v>236964</v>
      </c>
      <c r="K367" s="32">
        <f t="shared" si="11"/>
        <v>269880</v>
      </c>
      <c r="L367" s="32">
        <f t="shared" si="11"/>
        <v>257969</v>
      </c>
      <c r="M367" s="32">
        <f t="shared" si="11"/>
        <v>241083</v>
      </c>
      <c r="N367" s="32">
        <f t="shared" si="11"/>
        <v>274361</v>
      </c>
      <c r="O367" s="32">
        <f t="shared" si="11"/>
        <v>257974</v>
      </c>
      <c r="P367" s="32">
        <f t="shared" si="11"/>
        <v>241884</v>
      </c>
      <c r="Q367" s="32">
        <f t="shared" si="11"/>
        <v>234792</v>
      </c>
      <c r="R367" s="33">
        <f t="shared" si="10"/>
        <v>3050114</v>
      </c>
    </row>
    <row r="368" spans="1:18" x14ac:dyDescent="0.2">
      <c r="A368" s="29" t="s">
        <v>92</v>
      </c>
      <c r="B368" s="30">
        <v>1</v>
      </c>
      <c r="C368" s="31">
        <v>1000</v>
      </c>
      <c r="D368" s="29" t="s">
        <v>16</v>
      </c>
      <c r="E368" s="29" t="s">
        <v>85</v>
      </c>
      <c r="F368" s="32">
        <f t="shared" si="11"/>
        <v>165</v>
      </c>
      <c r="G368" s="32">
        <f t="shared" si="11"/>
        <v>480</v>
      </c>
      <c r="H368" s="32">
        <f t="shared" si="11"/>
        <v>600</v>
      </c>
      <c r="I368" s="32">
        <f t="shared" si="11"/>
        <v>360</v>
      </c>
      <c r="J368" s="32">
        <f t="shared" si="11"/>
        <v>360</v>
      </c>
      <c r="K368" s="32">
        <f t="shared" si="11"/>
        <v>390</v>
      </c>
      <c r="L368" s="32">
        <f t="shared" si="11"/>
        <v>210</v>
      </c>
      <c r="M368" s="32">
        <f t="shared" si="11"/>
        <v>480</v>
      </c>
      <c r="N368" s="32">
        <f t="shared" si="11"/>
        <v>150</v>
      </c>
      <c r="O368" s="32">
        <f t="shared" si="11"/>
        <v>310</v>
      </c>
      <c r="P368" s="32">
        <f t="shared" si="11"/>
        <v>500</v>
      </c>
      <c r="Q368" s="32">
        <f t="shared" si="11"/>
        <v>60</v>
      </c>
      <c r="R368" s="33">
        <f t="shared" si="10"/>
        <v>4065</v>
      </c>
    </row>
    <row r="369" spans="1:18" x14ac:dyDescent="0.2">
      <c r="A369" s="29" t="s">
        <v>92</v>
      </c>
      <c r="B369" s="30">
        <v>1</v>
      </c>
      <c r="C369" s="31">
        <v>30</v>
      </c>
      <c r="D369" s="29" t="s">
        <v>18</v>
      </c>
      <c r="E369" s="29" t="s">
        <v>85</v>
      </c>
      <c r="F369" s="32">
        <f t="shared" si="11"/>
        <v>0</v>
      </c>
      <c r="G369" s="32">
        <f t="shared" si="11"/>
        <v>0</v>
      </c>
      <c r="H369" s="32">
        <f t="shared" si="11"/>
        <v>0</v>
      </c>
      <c r="I369" s="32">
        <f t="shared" si="11"/>
        <v>0</v>
      </c>
      <c r="J369" s="32">
        <f t="shared" si="11"/>
        <v>0</v>
      </c>
      <c r="K369" s="32">
        <f t="shared" si="11"/>
        <v>60</v>
      </c>
      <c r="L369" s="32">
        <f t="shared" si="11"/>
        <v>0</v>
      </c>
      <c r="M369" s="32">
        <f t="shared" si="11"/>
        <v>0</v>
      </c>
      <c r="N369" s="32">
        <f t="shared" si="11"/>
        <v>0</v>
      </c>
      <c r="O369" s="32">
        <f t="shared" si="11"/>
        <v>0</v>
      </c>
      <c r="P369" s="32">
        <f t="shared" si="11"/>
        <v>0</v>
      </c>
      <c r="Q369" s="32">
        <f t="shared" si="11"/>
        <v>0</v>
      </c>
      <c r="R369" s="33">
        <f t="shared" si="10"/>
        <v>60</v>
      </c>
    </row>
    <row r="370" spans="1:18" x14ac:dyDescent="0.2">
      <c r="A370" s="29" t="s">
        <v>92</v>
      </c>
      <c r="B370" s="30">
        <v>1</v>
      </c>
      <c r="C370" s="31">
        <v>100</v>
      </c>
      <c r="D370" s="29" t="s">
        <v>18</v>
      </c>
      <c r="E370" s="29" t="s">
        <v>85</v>
      </c>
      <c r="F370" s="32">
        <f t="shared" si="11"/>
        <v>100294</v>
      </c>
      <c r="G370" s="32">
        <f t="shared" si="11"/>
        <v>109694</v>
      </c>
      <c r="H370" s="32">
        <f t="shared" si="11"/>
        <v>107297</v>
      </c>
      <c r="I370" s="32">
        <f t="shared" si="11"/>
        <v>113447</v>
      </c>
      <c r="J370" s="32">
        <f t="shared" si="11"/>
        <v>97718</v>
      </c>
      <c r="K370" s="32">
        <f t="shared" si="11"/>
        <v>112464</v>
      </c>
      <c r="L370" s="32">
        <f t="shared" si="11"/>
        <v>106021</v>
      </c>
      <c r="M370" s="32">
        <f t="shared" si="11"/>
        <v>102635</v>
      </c>
      <c r="N370" s="32">
        <f t="shared" si="11"/>
        <v>112787</v>
      </c>
      <c r="O370" s="32">
        <f t="shared" si="11"/>
        <v>106162</v>
      </c>
      <c r="P370" s="32">
        <f t="shared" si="11"/>
        <v>103210</v>
      </c>
      <c r="Q370" s="32">
        <f t="shared" si="11"/>
        <v>107903</v>
      </c>
      <c r="R370" s="33">
        <f t="shared" si="10"/>
        <v>1279632</v>
      </c>
    </row>
    <row r="371" spans="1:18" x14ac:dyDescent="0.2">
      <c r="A371" s="29" t="s">
        <v>92</v>
      </c>
      <c r="B371" s="30">
        <v>1</v>
      </c>
      <c r="C371" s="31">
        <v>1000</v>
      </c>
      <c r="D371" s="29" t="s">
        <v>18</v>
      </c>
      <c r="E371" s="29" t="s">
        <v>85</v>
      </c>
      <c r="F371" s="32">
        <f t="shared" si="11"/>
        <v>0</v>
      </c>
      <c r="G371" s="32">
        <f t="shared" si="11"/>
        <v>0</v>
      </c>
      <c r="H371" s="32">
        <f t="shared" si="11"/>
        <v>0</v>
      </c>
      <c r="I371" s="32">
        <f t="shared" si="11"/>
        <v>30</v>
      </c>
      <c r="J371" s="32">
        <f t="shared" si="11"/>
        <v>90</v>
      </c>
      <c r="K371" s="32">
        <f t="shared" si="11"/>
        <v>0</v>
      </c>
      <c r="L371" s="32">
        <f t="shared" si="11"/>
        <v>90</v>
      </c>
      <c r="M371" s="32">
        <f t="shared" si="11"/>
        <v>210</v>
      </c>
      <c r="N371" s="32">
        <f t="shared" si="11"/>
        <v>90</v>
      </c>
      <c r="O371" s="32">
        <f t="shared" si="11"/>
        <v>0</v>
      </c>
      <c r="P371" s="32">
        <f t="shared" si="11"/>
        <v>0</v>
      </c>
      <c r="Q371" s="32">
        <f t="shared" si="11"/>
        <v>0</v>
      </c>
      <c r="R371" s="33">
        <f t="shared" si="10"/>
        <v>510</v>
      </c>
    </row>
    <row r="372" spans="1:18" x14ac:dyDescent="0.2">
      <c r="A372" s="29" t="s">
        <v>113</v>
      </c>
      <c r="B372" s="30">
        <v>1</v>
      </c>
      <c r="C372" s="31">
        <v>100</v>
      </c>
      <c r="D372" s="29" t="s">
        <v>108</v>
      </c>
      <c r="E372" s="29" t="s">
        <v>85</v>
      </c>
      <c r="F372" s="32">
        <f t="shared" si="11"/>
        <v>270</v>
      </c>
      <c r="G372" s="32">
        <f t="shared" si="11"/>
        <v>0</v>
      </c>
      <c r="H372" s="32">
        <f t="shared" si="11"/>
        <v>510</v>
      </c>
      <c r="I372" s="32">
        <f t="shared" si="11"/>
        <v>60</v>
      </c>
      <c r="J372" s="32">
        <f t="shared" si="11"/>
        <v>100</v>
      </c>
      <c r="K372" s="32">
        <f t="shared" si="11"/>
        <v>240</v>
      </c>
      <c r="L372" s="32">
        <f t="shared" si="11"/>
        <v>330</v>
      </c>
      <c r="M372" s="32">
        <f t="shared" si="11"/>
        <v>150</v>
      </c>
      <c r="N372" s="32">
        <f t="shared" si="11"/>
        <v>150</v>
      </c>
      <c r="O372" s="32">
        <f t="shared" si="11"/>
        <v>390</v>
      </c>
      <c r="P372" s="32">
        <f t="shared" si="11"/>
        <v>180</v>
      </c>
      <c r="Q372" s="32">
        <f t="shared" si="11"/>
        <v>150</v>
      </c>
      <c r="R372" s="33">
        <f t="shared" si="10"/>
        <v>2530</v>
      </c>
    </row>
    <row r="373" spans="1:18" x14ac:dyDescent="0.2">
      <c r="A373" s="29" t="s">
        <v>113</v>
      </c>
      <c r="B373" s="30">
        <v>1</v>
      </c>
      <c r="C373" s="31">
        <v>100</v>
      </c>
      <c r="D373" s="29" t="s">
        <v>84</v>
      </c>
      <c r="E373" s="29" t="s">
        <v>85</v>
      </c>
      <c r="F373" s="32">
        <f t="shared" si="11"/>
        <v>26838</v>
      </c>
      <c r="G373" s="32">
        <f t="shared" si="11"/>
        <v>26583</v>
      </c>
      <c r="H373" s="32">
        <f t="shared" si="11"/>
        <v>31072</v>
      </c>
      <c r="I373" s="32">
        <f t="shared" si="11"/>
        <v>29915</v>
      </c>
      <c r="J373" s="32">
        <f t="shared" si="11"/>
        <v>24280</v>
      </c>
      <c r="K373" s="32">
        <f t="shared" si="11"/>
        <v>29806</v>
      </c>
      <c r="L373" s="32">
        <f t="shared" si="11"/>
        <v>25360</v>
      </c>
      <c r="M373" s="32">
        <f t="shared" si="11"/>
        <v>23246</v>
      </c>
      <c r="N373" s="32">
        <f t="shared" si="11"/>
        <v>30567</v>
      </c>
      <c r="O373" s="32">
        <f t="shared" si="11"/>
        <v>27950</v>
      </c>
      <c r="P373" s="32">
        <f t="shared" si="11"/>
        <v>27017</v>
      </c>
      <c r="Q373" s="32">
        <f t="shared" si="11"/>
        <v>31603</v>
      </c>
      <c r="R373" s="33">
        <f t="shared" si="10"/>
        <v>334237</v>
      </c>
    </row>
    <row r="374" spans="1:18" x14ac:dyDescent="0.2">
      <c r="A374" s="29" t="s">
        <v>113</v>
      </c>
      <c r="B374" s="30">
        <v>1</v>
      </c>
      <c r="C374" s="31">
        <v>100</v>
      </c>
      <c r="D374" s="29" t="s">
        <v>86</v>
      </c>
      <c r="E374" s="29" t="s">
        <v>85</v>
      </c>
      <c r="F374" s="32">
        <f t="shared" ref="F374:Q389" si="12">F38+F150+F262</f>
        <v>150</v>
      </c>
      <c r="G374" s="32">
        <f t="shared" si="12"/>
        <v>90</v>
      </c>
      <c r="H374" s="32">
        <f t="shared" si="12"/>
        <v>90</v>
      </c>
      <c r="I374" s="32">
        <f t="shared" si="12"/>
        <v>210</v>
      </c>
      <c r="J374" s="32">
        <f t="shared" si="12"/>
        <v>270</v>
      </c>
      <c r="K374" s="32">
        <f t="shared" si="12"/>
        <v>300</v>
      </c>
      <c r="L374" s="32">
        <f t="shared" si="12"/>
        <v>60</v>
      </c>
      <c r="M374" s="32">
        <f t="shared" si="12"/>
        <v>600</v>
      </c>
      <c r="N374" s="32">
        <f t="shared" si="12"/>
        <v>270</v>
      </c>
      <c r="O374" s="32">
        <f t="shared" si="12"/>
        <v>150</v>
      </c>
      <c r="P374" s="32">
        <f t="shared" si="12"/>
        <v>330</v>
      </c>
      <c r="Q374" s="32">
        <f t="shared" si="12"/>
        <v>150</v>
      </c>
      <c r="R374" s="33">
        <f t="shared" si="10"/>
        <v>2670</v>
      </c>
    </row>
    <row r="375" spans="1:18" x14ac:dyDescent="0.2">
      <c r="A375" s="29" t="s">
        <v>113</v>
      </c>
      <c r="B375" s="30">
        <v>1</v>
      </c>
      <c r="C375" s="31">
        <v>100</v>
      </c>
      <c r="D375" s="29" t="s">
        <v>16</v>
      </c>
      <c r="E375" s="29" t="s">
        <v>85</v>
      </c>
      <c r="F375" s="32">
        <f t="shared" si="12"/>
        <v>20637</v>
      </c>
      <c r="G375" s="32">
        <f t="shared" si="12"/>
        <v>25355</v>
      </c>
      <c r="H375" s="32">
        <f t="shared" si="12"/>
        <v>25093</v>
      </c>
      <c r="I375" s="32">
        <f t="shared" si="12"/>
        <v>24920</v>
      </c>
      <c r="J375" s="32">
        <f t="shared" si="12"/>
        <v>23985</v>
      </c>
      <c r="K375" s="32">
        <f t="shared" si="12"/>
        <v>25443</v>
      </c>
      <c r="L375" s="32">
        <f t="shared" si="12"/>
        <v>25825</v>
      </c>
      <c r="M375" s="32">
        <f t="shared" si="12"/>
        <v>24615</v>
      </c>
      <c r="N375" s="32">
        <f t="shared" si="12"/>
        <v>27589</v>
      </c>
      <c r="O375" s="32">
        <f t="shared" si="12"/>
        <v>27581</v>
      </c>
      <c r="P375" s="32">
        <f t="shared" si="12"/>
        <v>24225</v>
      </c>
      <c r="Q375" s="32">
        <f t="shared" si="12"/>
        <v>25830</v>
      </c>
      <c r="R375" s="33">
        <f t="shared" si="10"/>
        <v>301098</v>
      </c>
    </row>
    <row r="376" spans="1:18" x14ac:dyDescent="0.2">
      <c r="A376" s="29" t="s">
        <v>113</v>
      </c>
      <c r="B376" s="30">
        <v>1</v>
      </c>
      <c r="C376" s="31">
        <v>100</v>
      </c>
      <c r="D376" s="29" t="s">
        <v>88</v>
      </c>
      <c r="E376" s="29" t="s">
        <v>85</v>
      </c>
      <c r="F376" s="32">
        <f t="shared" si="12"/>
        <v>0</v>
      </c>
      <c r="G376" s="32">
        <f t="shared" si="12"/>
        <v>60</v>
      </c>
      <c r="H376" s="32">
        <f t="shared" si="12"/>
        <v>130</v>
      </c>
      <c r="I376" s="32">
        <f t="shared" si="12"/>
        <v>60</v>
      </c>
      <c r="J376" s="32">
        <f t="shared" si="12"/>
        <v>210</v>
      </c>
      <c r="K376" s="32">
        <f t="shared" si="12"/>
        <v>180</v>
      </c>
      <c r="L376" s="32">
        <f t="shared" si="12"/>
        <v>150</v>
      </c>
      <c r="M376" s="32">
        <f t="shared" si="12"/>
        <v>465</v>
      </c>
      <c r="N376" s="32">
        <f t="shared" si="12"/>
        <v>285</v>
      </c>
      <c r="O376" s="32">
        <f t="shared" si="12"/>
        <v>450</v>
      </c>
      <c r="P376" s="32">
        <f t="shared" si="12"/>
        <v>390</v>
      </c>
      <c r="Q376" s="32">
        <f t="shared" si="12"/>
        <v>270</v>
      </c>
      <c r="R376" s="33">
        <f t="shared" si="10"/>
        <v>2650</v>
      </c>
    </row>
    <row r="377" spans="1:18" x14ac:dyDescent="0.2">
      <c r="A377" s="29" t="s">
        <v>113</v>
      </c>
      <c r="B377" s="30">
        <v>1</v>
      </c>
      <c r="C377" s="31">
        <v>100</v>
      </c>
      <c r="D377" s="29" t="s">
        <v>18</v>
      </c>
      <c r="E377" s="29" t="s">
        <v>85</v>
      </c>
      <c r="F377" s="32">
        <f t="shared" si="12"/>
        <v>90</v>
      </c>
      <c r="G377" s="32">
        <f t="shared" si="12"/>
        <v>30</v>
      </c>
      <c r="H377" s="32">
        <f t="shared" si="12"/>
        <v>30</v>
      </c>
      <c r="I377" s="32">
        <f t="shared" si="12"/>
        <v>285</v>
      </c>
      <c r="J377" s="32">
        <f t="shared" si="12"/>
        <v>105</v>
      </c>
      <c r="K377" s="32">
        <f t="shared" si="12"/>
        <v>240</v>
      </c>
      <c r="L377" s="32">
        <f t="shared" si="12"/>
        <v>360</v>
      </c>
      <c r="M377" s="32">
        <f t="shared" si="12"/>
        <v>360</v>
      </c>
      <c r="N377" s="32">
        <f t="shared" si="12"/>
        <v>540</v>
      </c>
      <c r="O377" s="32">
        <f t="shared" si="12"/>
        <v>570</v>
      </c>
      <c r="P377" s="32">
        <f t="shared" si="12"/>
        <v>555</v>
      </c>
      <c r="Q377" s="32">
        <f t="shared" si="12"/>
        <v>700</v>
      </c>
      <c r="R377" s="33">
        <f t="shared" si="10"/>
        <v>3865</v>
      </c>
    </row>
    <row r="378" spans="1:18" x14ac:dyDescent="0.2">
      <c r="A378" s="29" t="s">
        <v>113</v>
      </c>
      <c r="B378" s="30">
        <v>1</v>
      </c>
      <c r="C378" s="31">
        <v>100</v>
      </c>
      <c r="D378" s="29" t="s">
        <v>20</v>
      </c>
      <c r="E378" s="29" t="s">
        <v>85</v>
      </c>
      <c r="F378" s="32">
        <f t="shared" si="12"/>
        <v>0</v>
      </c>
      <c r="G378" s="32">
        <f t="shared" si="12"/>
        <v>90</v>
      </c>
      <c r="H378" s="32">
        <f t="shared" si="12"/>
        <v>90</v>
      </c>
      <c r="I378" s="32">
        <f t="shared" si="12"/>
        <v>210</v>
      </c>
      <c r="J378" s="32">
        <f t="shared" si="12"/>
        <v>150</v>
      </c>
      <c r="K378" s="32">
        <f t="shared" si="12"/>
        <v>240</v>
      </c>
      <c r="L378" s="32">
        <f t="shared" si="12"/>
        <v>30</v>
      </c>
      <c r="M378" s="32">
        <f t="shared" si="12"/>
        <v>120</v>
      </c>
      <c r="N378" s="32">
        <f t="shared" si="12"/>
        <v>420</v>
      </c>
      <c r="O378" s="32">
        <f t="shared" si="12"/>
        <v>630</v>
      </c>
      <c r="P378" s="32">
        <f t="shared" si="12"/>
        <v>164</v>
      </c>
      <c r="Q378" s="32">
        <f t="shared" si="12"/>
        <v>150</v>
      </c>
      <c r="R378" s="33">
        <f t="shared" si="10"/>
        <v>2294</v>
      </c>
    </row>
    <row r="379" spans="1:18" x14ac:dyDescent="0.2">
      <c r="A379" s="29" t="s">
        <v>117</v>
      </c>
      <c r="B379" s="30">
        <v>1</v>
      </c>
      <c r="C379" s="31">
        <v>100</v>
      </c>
      <c r="D379" s="29" t="s">
        <v>108</v>
      </c>
      <c r="E379" s="29" t="s">
        <v>85</v>
      </c>
      <c r="F379" s="32">
        <f t="shared" si="12"/>
        <v>2496</v>
      </c>
      <c r="G379" s="32">
        <f t="shared" si="12"/>
        <v>5281</v>
      </c>
      <c r="H379" s="32">
        <f t="shared" si="12"/>
        <v>6274</v>
      </c>
      <c r="I379" s="32">
        <f t="shared" si="12"/>
        <v>7066</v>
      </c>
      <c r="J379" s="32">
        <f t="shared" si="12"/>
        <v>5401</v>
      </c>
      <c r="K379" s="32">
        <f t="shared" si="12"/>
        <v>6389</v>
      </c>
      <c r="L379" s="32">
        <f t="shared" si="12"/>
        <v>6914</v>
      </c>
      <c r="M379" s="32">
        <f t="shared" si="12"/>
        <v>5853</v>
      </c>
      <c r="N379" s="32">
        <f t="shared" si="12"/>
        <v>6864</v>
      </c>
      <c r="O379" s="32">
        <f t="shared" si="12"/>
        <v>7248</v>
      </c>
      <c r="P379" s="32">
        <f t="shared" si="12"/>
        <v>5995</v>
      </c>
      <c r="Q379" s="32">
        <f t="shared" si="12"/>
        <v>5482</v>
      </c>
      <c r="R379" s="33">
        <f t="shared" si="10"/>
        <v>71263</v>
      </c>
    </row>
    <row r="380" spans="1:18" x14ac:dyDescent="0.2">
      <c r="A380" s="29" t="s">
        <v>117</v>
      </c>
      <c r="B380" s="30">
        <v>1</v>
      </c>
      <c r="C380" s="31">
        <v>100</v>
      </c>
      <c r="D380" s="29" t="s">
        <v>84</v>
      </c>
      <c r="E380" s="29" t="s">
        <v>85</v>
      </c>
      <c r="F380" s="32">
        <f t="shared" si="12"/>
        <v>21006</v>
      </c>
      <c r="G380" s="32">
        <f t="shared" si="12"/>
        <v>27650</v>
      </c>
      <c r="H380" s="32">
        <f t="shared" si="12"/>
        <v>27334</v>
      </c>
      <c r="I380" s="32">
        <f t="shared" si="12"/>
        <v>27849</v>
      </c>
      <c r="J380" s="32">
        <f t="shared" si="12"/>
        <v>26126</v>
      </c>
      <c r="K380" s="32">
        <f t="shared" si="12"/>
        <v>29750</v>
      </c>
      <c r="L380" s="32">
        <f t="shared" si="12"/>
        <v>30491</v>
      </c>
      <c r="M380" s="32">
        <f t="shared" si="12"/>
        <v>26940</v>
      </c>
      <c r="N380" s="32">
        <f t="shared" si="12"/>
        <v>32754</v>
      </c>
      <c r="O380" s="32">
        <f t="shared" si="12"/>
        <v>29393</v>
      </c>
      <c r="P380" s="32">
        <f t="shared" si="12"/>
        <v>24671</v>
      </c>
      <c r="Q380" s="32">
        <f t="shared" si="12"/>
        <v>23842</v>
      </c>
      <c r="R380" s="33">
        <f t="shared" si="10"/>
        <v>327806</v>
      </c>
    </row>
    <row r="381" spans="1:18" x14ac:dyDescent="0.2">
      <c r="A381" s="29" t="s">
        <v>117</v>
      </c>
      <c r="B381" s="30">
        <v>1</v>
      </c>
      <c r="C381" s="31">
        <v>100</v>
      </c>
      <c r="D381" s="29" t="s">
        <v>16</v>
      </c>
      <c r="E381" s="29" t="s">
        <v>85</v>
      </c>
      <c r="F381" s="32">
        <f t="shared" si="12"/>
        <v>23716</v>
      </c>
      <c r="G381" s="32">
        <f t="shared" si="12"/>
        <v>27893</v>
      </c>
      <c r="H381" s="32">
        <f t="shared" si="12"/>
        <v>28602</v>
      </c>
      <c r="I381" s="32">
        <f t="shared" si="12"/>
        <v>29376</v>
      </c>
      <c r="J381" s="32">
        <f t="shared" si="12"/>
        <v>25428</v>
      </c>
      <c r="K381" s="32">
        <f t="shared" si="12"/>
        <v>27763</v>
      </c>
      <c r="L381" s="32">
        <f t="shared" si="12"/>
        <v>29709</v>
      </c>
      <c r="M381" s="32">
        <f t="shared" si="12"/>
        <v>25744</v>
      </c>
      <c r="N381" s="32">
        <f t="shared" si="12"/>
        <v>30220</v>
      </c>
      <c r="O381" s="32">
        <f t="shared" si="12"/>
        <v>30871</v>
      </c>
      <c r="P381" s="32">
        <f t="shared" si="12"/>
        <v>27222</v>
      </c>
      <c r="Q381" s="32">
        <f t="shared" si="12"/>
        <v>28738</v>
      </c>
      <c r="R381" s="33">
        <f t="shared" si="10"/>
        <v>335282</v>
      </c>
    </row>
    <row r="382" spans="1:18" x14ac:dyDescent="0.2">
      <c r="A382" s="29" t="s">
        <v>120</v>
      </c>
      <c r="B382" s="30">
        <v>1</v>
      </c>
      <c r="C382" s="31">
        <v>100</v>
      </c>
      <c r="D382" s="29" t="s">
        <v>84</v>
      </c>
      <c r="E382" s="29" t="s">
        <v>85</v>
      </c>
      <c r="F382" s="32">
        <f t="shared" si="12"/>
        <v>3190</v>
      </c>
      <c r="G382" s="32">
        <f t="shared" si="12"/>
        <v>3010</v>
      </c>
      <c r="H382" s="32">
        <f t="shared" si="12"/>
        <v>2840</v>
      </c>
      <c r="I382" s="32">
        <f t="shared" si="12"/>
        <v>2280</v>
      </c>
      <c r="J382" s="32">
        <f t="shared" si="12"/>
        <v>1770</v>
      </c>
      <c r="K382" s="32">
        <f t="shared" si="12"/>
        <v>2942</v>
      </c>
      <c r="L382" s="32">
        <f t="shared" si="12"/>
        <v>1970</v>
      </c>
      <c r="M382" s="32">
        <f t="shared" si="12"/>
        <v>2210</v>
      </c>
      <c r="N382" s="32">
        <f t="shared" si="12"/>
        <v>3344</v>
      </c>
      <c r="O382" s="32">
        <f t="shared" si="12"/>
        <v>2910</v>
      </c>
      <c r="P382" s="32">
        <f t="shared" si="12"/>
        <v>3122</v>
      </c>
      <c r="Q382" s="32">
        <f t="shared" si="12"/>
        <v>2840</v>
      </c>
      <c r="R382" s="33">
        <f t="shared" si="10"/>
        <v>32428</v>
      </c>
    </row>
    <row r="383" spans="1:18" x14ac:dyDescent="0.2">
      <c r="A383" s="29" t="s">
        <v>127</v>
      </c>
      <c r="B383" s="30">
        <v>1</v>
      </c>
      <c r="C383" s="31">
        <v>100</v>
      </c>
      <c r="D383" s="29" t="s">
        <v>84</v>
      </c>
      <c r="E383" s="29" t="s">
        <v>85</v>
      </c>
      <c r="F383" s="32">
        <f t="shared" si="12"/>
        <v>0</v>
      </c>
      <c r="G383" s="32">
        <f t="shared" si="12"/>
        <v>0</v>
      </c>
      <c r="H383" s="32">
        <f t="shared" si="12"/>
        <v>0</v>
      </c>
      <c r="I383" s="32">
        <f t="shared" si="12"/>
        <v>0</v>
      </c>
      <c r="J383" s="32">
        <f t="shared" si="12"/>
        <v>0</v>
      </c>
      <c r="K383" s="32">
        <f t="shared" si="12"/>
        <v>0</v>
      </c>
      <c r="L383" s="32">
        <f t="shared" si="12"/>
        <v>0</v>
      </c>
      <c r="M383" s="32">
        <f t="shared" si="12"/>
        <v>0</v>
      </c>
      <c r="N383" s="32">
        <f t="shared" si="12"/>
        <v>120</v>
      </c>
      <c r="O383" s="32">
        <f t="shared" si="12"/>
        <v>330</v>
      </c>
      <c r="P383" s="32">
        <f t="shared" si="12"/>
        <v>690</v>
      </c>
      <c r="Q383" s="32">
        <f t="shared" si="12"/>
        <v>435</v>
      </c>
      <c r="R383" s="33">
        <f t="shared" si="10"/>
        <v>1575</v>
      </c>
    </row>
    <row r="384" spans="1:18" x14ac:dyDescent="0.2">
      <c r="A384" s="29" t="s">
        <v>127</v>
      </c>
      <c r="B384" s="30">
        <v>1</v>
      </c>
      <c r="C384" s="31">
        <v>100</v>
      </c>
      <c r="D384" s="29" t="s">
        <v>16</v>
      </c>
      <c r="E384" s="29" t="s">
        <v>85</v>
      </c>
      <c r="F384" s="32">
        <f t="shared" si="12"/>
        <v>0</v>
      </c>
      <c r="G384" s="32">
        <f t="shared" si="12"/>
        <v>0</v>
      </c>
      <c r="H384" s="32">
        <f t="shared" si="12"/>
        <v>0</v>
      </c>
      <c r="I384" s="32">
        <f t="shared" si="12"/>
        <v>0</v>
      </c>
      <c r="J384" s="32">
        <f t="shared" si="12"/>
        <v>0</v>
      </c>
      <c r="K384" s="32">
        <f t="shared" si="12"/>
        <v>0</v>
      </c>
      <c r="L384" s="32">
        <f t="shared" si="12"/>
        <v>0</v>
      </c>
      <c r="M384" s="32">
        <f t="shared" si="12"/>
        <v>0</v>
      </c>
      <c r="N384" s="32">
        <f t="shared" si="12"/>
        <v>300</v>
      </c>
      <c r="O384" s="32">
        <f t="shared" si="12"/>
        <v>1260</v>
      </c>
      <c r="P384" s="32">
        <f t="shared" si="12"/>
        <v>1855</v>
      </c>
      <c r="Q384" s="32">
        <f t="shared" si="12"/>
        <v>2400</v>
      </c>
      <c r="R384" s="33">
        <f t="shared" si="10"/>
        <v>5815</v>
      </c>
    </row>
    <row r="385" spans="1:18" x14ac:dyDescent="0.2">
      <c r="A385" s="29" t="s">
        <v>83</v>
      </c>
      <c r="B385" s="30">
        <v>1</v>
      </c>
      <c r="C385" s="31">
        <v>100</v>
      </c>
      <c r="D385" s="29" t="s">
        <v>84</v>
      </c>
      <c r="E385" s="29" t="s">
        <v>91</v>
      </c>
      <c r="F385" s="32">
        <f t="shared" si="12"/>
        <v>62821</v>
      </c>
      <c r="G385" s="32">
        <f t="shared" si="12"/>
        <v>68469</v>
      </c>
      <c r="H385" s="32">
        <f t="shared" si="12"/>
        <v>70633</v>
      </c>
      <c r="I385" s="32">
        <f t="shared" si="12"/>
        <v>82990</v>
      </c>
      <c r="J385" s="32">
        <f t="shared" si="12"/>
        <v>70721</v>
      </c>
      <c r="K385" s="32">
        <f t="shared" si="12"/>
        <v>75944</v>
      </c>
      <c r="L385" s="32">
        <f t="shared" si="12"/>
        <v>77043</v>
      </c>
      <c r="M385" s="32">
        <f t="shared" si="12"/>
        <v>71580</v>
      </c>
      <c r="N385" s="32">
        <f t="shared" si="12"/>
        <v>81839</v>
      </c>
      <c r="O385" s="32">
        <f t="shared" si="12"/>
        <v>78449</v>
      </c>
      <c r="P385" s="32">
        <f t="shared" si="12"/>
        <v>69885</v>
      </c>
      <c r="Q385" s="32">
        <f t="shared" si="12"/>
        <v>64075</v>
      </c>
      <c r="R385" s="33">
        <f t="shared" si="10"/>
        <v>874449</v>
      </c>
    </row>
    <row r="386" spans="1:18" x14ac:dyDescent="0.2">
      <c r="A386" s="29" t="s">
        <v>83</v>
      </c>
      <c r="B386" s="30">
        <v>1</v>
      </c>
      <c r="C386" s="31">
        <v>30</v>
      </c>
      <c r="D386" s="29" t="s">
        <v>16</v>
      </c>
      <c r="E386" s="29" t="s">
        <v>91</v>
      </c>
      <c r="F386" s="32">
        <f t="shared" si="12"/>
        <v>0</v>
      </c>
      <c r="G386" s="32">
        <f t="shared" si="12"/>
        <v>0</v>
      </c>
      <c r="H386" s="32">
        <f t="shared" si="12"/>
        <v>0</v>
      </c>
      <c r="I386" s="32">
        <f t="shared" si="12"/>
        <v>0</v>
      </c>
      <c r="J386" s="32">
        <f t="shared" si="12"/>
        <v>0</v>
      </c>
      <c r="K386" s="32">
        <f t="shared" si="12"/>
        <v>0</v>
      </c>
      <c r="L386" s="32">
        <f t="shared" si="12"/>
        <v>30</v>
      </c>
      <c r="M386" s="32">
        <f t="shared" si="12"/>
        <v>0</v>
      </c>
      <c r="N386" s="32">
        <f t="shared" si="12"/>
        <v>0</v>
      </c>
      <c r="O386" s="32">
        <f t="shared" si="12"/>
        <v>30</v>
      </c>
      <c r="P386" s="32">
        <f t="shared" si="12"/>
        <v>0</v>
      </c>
      <c r="Q386" s="32">
        <f t="shared" si="12"/>
        <v>0</v>
      </c>
      <c r="R386" s="33">
        <f t="shared" si="10"/>
        <v>60</v>
      </c>
    </row>
    <row r="387" spans="1:18" x14ac:dyDescent="0.2">
      <c r="A387" s="29" t="s">
        <v>83</v>
      </c>
      <c r="B387" s="30">
        <v>1</v>
      </c>
      <c r="C387" s="31">
        <v>100</v>
      </c>
      <c r="D387" s="29" t="s">
        <v>16</v>
      </c>
      <c r="E387" s="29" t="s">
        <v>91</v>
      </c>
      <c r="F387" s="32">
        <f t="shared" si="12"/>
        <v>214422</v>
      </c>
      <c r="G387" s="32">
        <f t="shared" si="12"/>
        <v>247492</v>
      </c>
      <c r="H387" s="32">
        <f t="shared" si="12"/>
        <v>243442</v>
      </c>
      <c r="I387" s="32">
        <f t="shared" si="12"/>
        <v>261693</v>
      </c>
      <c r="J387" s="32">
        <f t="shared" si="12"/>
        <v>225173</v>
      </c>
      <c r="K387" s="32">
        <f t="shared" si="12"/>
        <v>246214</v>
      </c>
      <c r="L387" s="32">
        <f t="shared" si="12"/>
        <v>248861</v>
      </c>
      <c r="M387" s="32">
        <f t="shared" si="12"/>
        <v>230980</v>
      </c>
      <c r="N387" s="32">
        <f t="shared" si="12"/>
        <v>274852</v>
      </c>
      <c r="O387" s="32">
        <f t="shared" si="12"/>
        <v>261855</v>
      </c>
      <c r="P387" s="32">
        <f t="shared" si="12"/>
        <v>246841</v>
      </c>
      <c r="Q387" s="32">
        <f t="shared" si="12"/>
        <v>231412</v>
      </c>
      <c r="R387" s="33">
        <f t="shared" si="10"/>
        <v>2933237</v>
      </c>
    </row>
    <row r="388" spans="1:18" x14ac:dyDescent="0.2">
      <c r="A388" s="29" t="s">
        <v>83</v>
      </c>
      <c r="B388" s="30">
        <v>1</v>
      </c>
      <c r="C388" s="31">
        <v>100</v>
      </c>
      <c r="D388" s="29" t="s">
        <v>88</v>
      </c>
      <c r="E388" s="29" t="s">
        <v>91</v>
      </c>
      <c r="F388" s="32">
        <f t="shared" si="12"/>
        <v>142027</v>
      </c>
      <c r="G388" s="32">
        <f t="shared" si="12"/>
        <v>151198</v>
      </c>
      <c r="H388" s="32">
        <f t="shared" si="12"/>
        <v>163065</v>
      </c>
      <c r="I388" s="32">
        <f t="shared" si="12"/>
        <v>171697</v>
      </c>
      <c r="J388" s="32">
        <f t="shared" si="12"/>
        <v>149330</v>
      </c>
      <c r="K388" s="32">
        <f t="shared" si="12"/>
        <v>160678</v>
      </c>
      <c r="L388" s="32">
        <f t="shared" si="12"/>
        <v>168233</v>
      </c>
      <c r="M388" s="32">
        <f t="shared" si="12"/>
        <v>156721</v>
      </c>
      <c r="N388" s="32">
        <f t="shared" si="12"/>
        <v>183555</v>
      </c>
      <c r="O388" s="32">
        <f t="shared" si="12"/>
        <v>175876</v>
      </c>
      <c r="P388" s="32">
        <f t="shared" si="12"/>
        <v>157135</v>
      </c>
      <c r="Q388" s="32">
        <f t="shared" si="12"/>
        <v>149367</v>
      </c>
      <c r="R388" s="33">
        <f t="shared" si="10"/>
        <v>1928882</v>
      </c>
    </row>
    <row r="389" spans="1:18" x14ac:dyDescent="0.2">
      <c r="A389" s="29" t="s">
        <v>83</v>
      </c>
      <c r="B389" s="30">
        <v>1</v>
      </c>
      <c r="C389" s="31">
        <v>30</v>
      </c>
      <c r="D389" s="29" t="s">
        <v>18</v>
      </c>
      <c r="E389" s="29" t="s">
        <v>91</v>
      </c>
      <c r="F389" s="32">
        <f t="shared" si="12"/>
        <v>0</v>
      </c>
      <c r="G389" s="32">
        <f t="shared" si="12"/>
        <v>0</v>
      </c>
      <c r="H389" s="32">
        <f t="shared" si="12"/>
        <v>0</v>
      </c>
      <c r="I389" s="32">
        <f t="shared" si="12"/>
        <v>0</v>
      </c>
      <c r="J389" s="32">
        <f t="shared" si="12"/>
        <v>0</v>
      </c>
      <c r="K389" s="32">
        <f t="shared" si="12"/>
        <v>0</v>
      </c>
      <c r="L389" s="32">
        <f t="shared" si="12"/>
        <v>30</v>
      </c>
      <c r="M389" s="32">
        <f t="shared" si="12"/>
        <v>60</v>
      </c>
      <c r="N389" s="32">
        <f t="shared" si="12"/>
        <v>60</v>
      </c>
      <c r="O389" s="32">
        <f t="shared" si="12"/>
        <v>0</v>
      </c>
      <c r="P389" s="32">
        <f t="shared" si="12"/>
        <v>0</v>
      </c>
      <c r="Q389" s="32">
        <f t="shared" si="12"/>
        <v>0</v>
      </c>
      <c r="R389" s="33">
        <f t="shared" si="10"/>
        <v>150</v>
      </c>
    </row>
    <row r="390" spans="1:18" x14ac:dyDescent="0.2">
      <c r="A390" s="29" t="s">
        <v>83</v>
      </c>
      <c r="B390" s="30">
        <v>1</v>
      </c>
      <c r="C390" s="31">
        <v>100</v>
      </c>
      <c r="D390" s="29" t="s">
        <v>18</v>
      </c>
      <c r="E390" s="29" t="s">
        <v>91</v>
      </c>
      <c r="F390" s="32">
        <f t="shared" ref="F390:Q405" si="13">F54+F166+F278</f>
        <v>517850</v>
      </c>
      <c r="G390" s="32">
        <f t="shared" si="13"/>
        <v>521547</v>
      </c>
      <c r="H390" s="32">
        <f t="shared" si="13"/>
        <v>547368</v>
      </c>
      <c r="I390" s="32">
        <f t="shared" si="13"/>
        <v>561849.5</v>
      </c>
      <c r="J390" s="32">
        <f t="shared" si="13"/>
        <v>489540</v>
      </c>
      <c r="K390" s="32">
        <f t="shared" si="13"/>
        <v>552028</v>
      </c>
      <c r="L390" s="32">
        <f t="shared" si="13"/>
        <v>565024</v>
      </c>
      <c r="M390" s="32">
        <f t="shared" si="13"/>
        <v>501410</v>
      </c>
      <c r="N390" s="32">
        <f t="shared" si="13"/>
        <v>587280</v>
      </c>
      <c r="O390" s="32">
        <f t="shared" si="13"/>
        <v>568903</v>
      </c>
      <c r="P390" s="32">
        <f t="shared" si="13"/>
        <v>527243</v>
      </c>
      <c r="Q390" s="32">
        <f t="shared" si="13"/>
        <v>547828</v>
      </c>
      <c r="R390" s="33">
        <f t="shared" si="10"/>
        <v>6487870.5</v>
      </c>
    </row>
    <row r="391" spans="1:18" x14ac:dyDescent="0.2">
      <c r="A391" s="29" t="s">
        <v>83</v>
      </c>
      <c r="B391" s="30">
        <v>1</v>
      </c>
      <c r="C391" s="31">
        <v>100</v>
      </c>
      <c r="D391" s="29" t="s">
        <v>19</v>
      </c>
      <c r="E391" s="29" t="s">
        <v>91</v>
      </c>
      <c r="F391" s="32">
        <f t="shared" si="13"/>
        <v>122749</v>
      </c>
      <c r="G391" s="32">
        <f t="shared" si="13"/>
        <v>120420</v>
      </c>
      <c r="H391" s="32">
        <f t="shared" si="13"/>
        <v>126239</v>
      </c>
      <c r="I391" s="32">
        <f t="shared" si="13"/>
        <v>128816</v>
      </c>
      <c r="J391" s="32">
        <f t="shared" si="13"/>
        <v>112535</v>
      </c>
      <c r="K391" s="32">
        <f t="shared" si="13"/>
        <v>131105</v>
      </c>
      <c r="L391" s="32">
        <f t="shared" si="13"/>
        <v>130361</v>
      </c>
      <c r="M391" s="32">
        <f t="shared" si="13"/>
        <v>120738</v>
      </c>
      <c r="N391" s="32">
        <f t="shared" si="13"/>
        <v>140667</v>
      </c>
      <c r="O391" s="32">
        <f t="shared" si="13"/>
        <v>132823</v>
      </c>
      <c r="P391" s="32">
        <f t="shared" si="13"/>
        <v>129829</v>
      </c>
      <c r="Q391" s="32">
        <f t="shared" si="13"/>
        <v>132432</v>
      </c>
      <c r="R391" s="33">
        <f t="shared" si="10"/>
        <v>1528714</v>
      </c>
    </row>
    <row r="392" spans="1:18" x14ac:dyDescent="0.2">
      <c r="A392" s="29" t="s">
        <v>83</v>
      </c>
      <c r="B392" s="30">
        <v>1</v>
      </c>
      <c r="C392" s="31">
        <v>100</v>
      </c>
      <c r="D392" s="29" t="s">
        <v>20</v>
      </c>
      <c r="E392" s="29" t="s">
        <v>91</v>
      </c>
      <c r="F392" s="32">
        <f t="shared" si="13"/>
        <v>342776</v>
      </c>
      <c r="G392" s="32">
        <f t="shared" si="13"/>
        <v>339400</v>
      </c>
      <c r="H392" s="32">
        <f t="shared" si="13"/>
        <v>360219</v>
      </c>
      <c r="I392" s="32">
        <f t="shared" si="13"/>
        <v>368829</v>
      </c>
      <c r="J392" s="32">
        <f t="shared" si="13"/>
        <v>311079</v>
      </c>
      <c r="K392" s="32">
        <f t="shared" si="13"/>
        <v>372803</v>
      </c>
      <c r="L392" s="32">
        <f t="shared" si="13"/>
        <v>354554</v>
      </c>
      <c r="M392" s="32">
        <f t="shared" si="13"/>
        <v>327598</v>
      </c>
      <c r="N392" s="32">
        <f t="shared" si="13"/>
        <v>382620</v>
      </c>
      <c r="O392" s="32">
        <f t="shared" si="13"/>
        <v>362565</v>
      </c>
      <c r="P392" s="32">
        <f t="shared" si="13"/>
        <v>351479</v>
      </c>
      <c r="Q392" s="32">
        <f t="shared" si="13"/>
        <v>355635</v>
      </c>
      <c r="R392" s="33">
        <f t="shared" si="10"/>
        <v>4229557</v>
      </c>
    </row>
    <row r="393" spans="1:18" x14ac:dyDescent="0.2">
      <c r="A393" s="29" t="s">
        <v>92</v>
      </c>
      <c r="B393" s="30">
        <v>1</v>
      </c>
      <c r="C393" s="31">
        <v>100</v>
      </c>
      <c r="D393" s="29" t="s">
        <v>93</v>
      </c>
      <c r="E393" s="29" t="s">
        <v>94</v>
      </c>
      <c r="F393" s="32">
        <f t="shared" si="13"/>
        <v>191535</v>
      </c>
      <c r="G393" s="32">
        <f t="shared" si="13"/>
        <v>243621</v>
      </c>
      <c r="H393" s="32">
        <f t="shared" si="13"/>
        <v>250169</v>
      </c>
      <c r="I393" s="32">
        <f t="shared" si="13"/>
        <v>261409</v>
      </c>
      <c r="J393" s="32">
        <f t="shared" si="13"/>
        <v>222151</v>
      </c>
      <c r="K393" s="32">
        <f t="shared" si="13"/>
        <v>242297</v>
      </c>
      <c r="L393" s="32">
        <f t="shared" si="13"/>
        <v>256184</v>
      </c>
      <c r="M393" s="32">
        <f t="shared" si="13"/>
        <v>235685</v>
      </c>
      <c r="N393" s="32">
        <f t="shared" si="13"/>
        <v>270876</v>
      </c>
      <c r="O393" s="32">
        <f t="shared" si="13"/>
        <v>251434</v>
      </c>
      <c r="P393" s="32">
        <f t="shared" si="13"/>
        <v>226200</v>
      </c>
      <c r="Q393" s="32">
        <f t="shared" si="13"/>
        <v>211645</v>
      </c>
      <c r="R393" s="33">
        <f t="shared" si="10"/>
        <v>2863206</v>
      </c>
    </row>
    <row r="394" spans="1:18" x14ac:dyDescent="0.2">
      <c r="A394" s="29" t="s">
        <v>92</v>
      </c>
      <c r="B394" s="30">
        <v>1</v>
      </c>
      <c r="C394" s="31">
        <v>30</v>
      </c>
      <c r="D394" s="29" t="s">
        <v>95</v>
      </c>
      <c r="E394" s="29" t="s">
        <v>94</v>
      </c>
      <c r="F394" s="32">
        <f t="shared" si="13"/>
        <v>0</v>
      </c>
      <c r="G394" s="32">
        <f t="shared" si="13"/>
        <v>0</v>
      </c>
      <c r="H394" s="32">
        <f t="shared" si="13"/>
        <v>0</v>
      </c>
      <c r="I394" s="32">
        <f t="shared" si="13"/>
        <v>0</v>
      </c>
      <c r="J394" s="32">
        <f t="shared" si="13"/>
        <v>0</v>
      </c>
      <c r="K394" s="32">
        <f t="shared" si="13"/>
        <v>0</v>
      </c>
      <c r="L394" s="32">
        <f t="shared" si="13"/>
        <v>60</v>
      </c>
      <c r="M394" s="32">
        <f t="shared" si="13"/>
        <v>30</v>
      </c>
      <c r="N394" s="32">
        <f t="shared" si="13"/>
        <v>0</v>
      </c>
      <c r="O394" s="32">
        <f t="shared" si="13"/>
        <v>0</v>
      </c>
      <c r="P394" s="32">
        <f t="shared" si="13"/>
        <v>0</v>
      </c>
      <c r="Q394" s="32">
        <f t="shared" si="13"/>
        <v>30</v>
      </c>
      <c r="R394" s="33">
        <f t="shared" si="10"/>
        <v>120</v>
      </c>
    </row>
    <row r="395" spans="1:18" x14ac:dyDescent="0.2">
      <c r="A395" s="29" t="s">
        <v>92</v>
      </c>
      <c r="B395" s="30">
        <v>1</v>
      </c>
      <c r="C395" s="31">
        <v>100</v>
      </c>
      <c r="D395" s="29" t="s">
        <v>95</v>
      </c>
      <c r="E395" s="29" t="s">
        <v>94</v>
      </c>
      <c r="F395" s="32">
        <f t="shared" si="13"/>
        <v>197306</v>
      </c>
      <c r="G395" s="32">
        <f t="shared" si="13"/>
        <v>243653</v>
      </c>
      <c r="H395" s="32">
        <f t="shared" si="13"/>
        <v>249985</v>
      </c>
      <c r="I395" s="32">
        <f t="shared" si="13"/>
        <v>254838</v>
      </c>
      <c r="J395" s="32">
        <f t="shared" si="13"/>
        <v>219881</v>
      </c>
      <c r="K395" s="32">
        <f t="shared" si="13"/>
        <v>253910</v>
      </c>
      <c r="L395" s="32">
        <f t="shared" si="13"/>
        <v>261993</v>
      </c>
      <c r="M395" s="32">
        <f t="shared" si="13"/>
        <v>232139</v>
      </c>
      <c r="N395" s="32">
        <f t="shared" si="13"/>
        <v>268918</v>
      </c>
      <c r="O395" s="32">
        <f t="shared" si="13"/>
        <v>258438</v>
      </c>
      <c r="P395" s="32">
        <f t="shared" si="13"/>
        <v>238133</v>
      </c>
      <c r="Q395" s="32">
        <f t="shared" si="13"/>
        <v>219048</v>
      </c>
      <c r="R395" s="33">
        <f t="shared" si="10"/>
        <v>2898242</v>
      </c>
    </row>
    <row r="396" spans="1:18" x14ac:dyDescent="0.2">
      <c r="A396" s="29" t="s">
        <v>92</v>
      </c>
      <c r="B396" s="30">
        <v>1</v>
      </c>
      <c r="C396" s="31">
        <v>30</v>
      </c>
      <c r="D396" s="29" t="s">
        <v>96</v>
      </c>
      <c r="E396" s="29" t="s">
        <v>94</v>
      </c>
      <c r="F396" s="32">
        <f t="shared" si="13"/>
        <v>787</v>
      </c>
      <c r="G396" s="32">
        <f t="shared" si="13"/>
        <v>10133</v>
      </c>
      <c r="H396" s="32">
        <f t="shared" si="13"/>
        <v>13512</v>
      </c>
      <c r="I396" s="32">
        <f t="shared" si="13"/>
        <v>17697</v>
      </c>
      <c r="J396" s="32">
        <f t="shared" si="13"/>
        <v>16335</v>
      </c>
      <c r="K396" s="32">
        <f t="shared" si="13"/>
        <v>18710</v>
      </c>
      <c r="L396" s="32">
        <f t="shared" si="13"/>
        <v>23158</v>
      </c>
      <c r="M396" s="32">
        <f t="shared" si="13"/>
        <v>21958</v>
      </c>
      <c r="N396" s="32">
        <f t="shared" si="13"/>
        <v>26679</v>
      </c>
      <c r="O396" s="32">
        <f t="shared" si="13"/>
        <v>27992</v>
      </c>
      <c r="P396" s="32">
        <f t="shared" si="13"/>
        <v>26175</v>
      </c>
      <c r="Q396" s="32">
        <f t="shared" si="13"/>
        <v>25228</v>
      </c>
      <c r="R396" s="33">
        <f t="shared" si="10"/>
        <v>228364</v>
      </c>
    </row>
    <row r="397" spans="1:18" x14ac:dyDescent="0.2">
      <c r="A397" s="29" t="s">
        <v>92</v>
      </c>
      <c r="B397" s="30">
        <v>1</v>
      </c>
      <c r="C397" s="31">
        <v>100</v>
      </c>
      <c r="D397" s="29" t="s">
        <v>96</v>
      </c>
      <c r="E397" s="29" t="s">
        <v>94</v>
      </c>
      <c r="F397" s="32">
        <f t="shared" si="13"/>
        <v>383181</v>
      </c>
      <c r="G397" s="32">
        <f t="shared" si="13"/>
        <v>433993</v>
      </c>
      <c r="H397" s="32">
        <f t="shared" si="13"/>
        <v>422261</v>
      </c>
      <c r="I397" s="32">
        <f t="shared" si="13"/>
        <v>445387.4</v>
      </c>
      <c r="J397" s="32">
        <f t="shared" si="13"/>
        <v>388376</v>
      </c>
      <c r="K397" s="32">
        <f t="shared" si="13"/>
        <v>421589</v>
      </c>
      <c r="L397" s="32">
        <f t="shared" si="13"/>
        <v>418696</v>
      </c>
      <c r="M397" s="32">
        <f t="shared" si="13"/>
        <v>374947</v>
      </c>
      <c r="N397" s="32">
        <f t="shared" si="13"/>
        <v>442003</v>
      </c>
      <c r="O397" s="32">
        <f t="shared" si="13"/>
        <v>407250</v>
      </c>
      <c r="P397" s="32">
        <f t="shared" si="13"/>
        <v>384067</v>
      </c>
      <c r="Q397" s="32">
        <f t="shared" si="13"/>
        <v>379031</v>
      </c>
      <c r="R397" s="33">
        <f t="shared" si="10"/>
        <v>4900781.4000000004</v>
      </c>
    </row>
    <row r="398" spans="1:18" x14ac:dyDescent="0.2">
      <c r="A398" s="29" t="s">
        <v>92</v>
      </c>
      <c r="B398" s="30">
        <v>1</v>
      </c>
      <c r="C398" s="31">
        <v>30</v>
      </c>
      <c r="D398" s="29" t="s">
        <v>97</v>
      </c>
      <c r="E398" s="29" t="s">
        <v>94</v>
      </c>
      <c r="F398" s="32">
        <f t="shared" si="13"/>
        <v>1380</v>
      </c>
      <c r="G398" s="32">
        <f t="shared" si="13"/>
        <v>7070</v>
      </c>
      <c r="H398" s="32">
        <f t="shared" si="13"/>
        <v>8216</v>
      </c>
      <c r="I398" s="32">
        <f t="shared" si="13"/>
        <v>9842</v>
      </c>
      <c r="J398" s="32">
        <f t="shared" si="13"/>
        <v>9969</v>
      </c>
      <c r="K398" s="32">
        <f t="shared" si="13"/>
        <v>11568</v>
      </c>
      <c r="L398" s="32">
        <f t="shared" si="13"/>
        <v>12380</v>
      </c>
      <c r="M398" s="32">
        <f t="shared" si="13"/>
        <v>12553</v>
      </c>
      <c r="N398" s="32">
        <f t="shared" si="13"/>
        <v>14872</v>
      </c>
      <c r="O398" s="32">
        <f t="shared" si="13"/>
        <v>15256</v>
      </c>
      <c r="P398" s="32">
        <f t="shared" si="13"/>
        <v>14386</v>
      </c>
      <c r="Q398" s="32">
        <f t="shared" si="13"/>
        <v>13146</v>
      </c>
      <c r="R398" s="33">
        <f t="shared" si="10"/>
        <v>130638</v>
      </c>
    </row>
    <row r="399" spans="1:18" x14ac:dyDescent="0.2">
      <c r="A399" s="29" t="s">
        <v>92</v>
      </c>
      <c r="B399" s="30">
        <v>1</v>
      </c>
      <c r="C399" s="31">
        <v>100</v>
      </c>
      <c r="D399" s="29" t="s">
        <v>97</v>
      </c>
      <c r="E399" s="29" t="s">
        <v>94</v>
      </c>
      <c r="F399" s="32">
        <f t="shared" si="13"/>
        <v>230066</v>
      </c>
      <c r="G399" s="32">
        <f t="shared" si="13"/>
        <v>242883</v>
      </c>
      <c r="H399" s="32">
        <f t="shared" si="13"/>
        <v>248194</v>
      </c>
      <c r="I399" s="32">
        <f t="shared" si="13"/>
        <v>247751</v>
      </c>
      <c r="J399" s="32">
        <f t="shared" si="13"/>
        <v>213630</v>
      </c>
      <c r="K399" s="32">
        <f t="shared" si="13"/>
        <v>253810</v>
      </c>
      <c r="L399" s="32">
        <f t="shared" si="13"/>
        <v>248664</v>
      </c>
      <c r="M399" s="32">
        <f t="shared" si="13"/>
        <v>218377</v>
      </c>
      <c r="N399" s="32">
        <f t="shared" si="13"/>
        <v>254959</v>
      </c>
      <c r="O399" s="32">
        <f t="shared" si="13"/>
        <v>242408</v>
      </c>
      <c r="P399" s="32">
        <f t="shared" si="13"/>
        <v>226267</v>
      </c>
      <c r="Q399" s="32">
        <f t="shared" si="13"/>
        <v>222291</v>
      </c>
      <c r="R399" s="33">
        <f t="shared" si="10"/>
        <v>2849300</v>
      </c>
    </row>
    <row r="400" spans="1:18" x14ac:dyDescent="0.2">
      <c r="A400" s="29" t="s">
        <v>92</v>
      </c>
      <c r="B400" s="30">
        <v>1</v>
      </c>
      <c r="C400" s="31">
        <v>100</v>
      </c>
      <c r="D400" s="29" t="s">
        <v>16</v>
      </c>
      <c r="E400" s="29" t="s">
        <v>98</v>
      </c>
      <c r="F400" s="32">
        <f t="shared" si="13"/>
        <v>8887</v>
      </c>
      <c r="G400" s="32">
        <f t="shared" si="13"/>
        <v>11755</v>
      </c>
      <c r="H400" s="32">
        <f t="shared" si="13"/>
        <v>11883</v>
      </c>
      <c r="I400" s="32">
        <f t="shared" si="13"/>
        <v>13457</v>
      </c>
      <c r="J400" s="32">
        <f t="shared" si="13"/>
        <v>13277</v>
      </c>
      <c r="K400" s="32">
        <f t="shared" si="13"/>
        <v>12794</v>
      </c>
      <c r="L400" s="32">
        <f t="shared" si="13"/>
        <v>14071</v>
      </c>
      <c r="M400" s="32">
        <f t="shared" si="13"/>
        <v>12137</v>
      </c>
      <c r="N400" s="32">
        <f t="shared" si="13"/>
        <v>16014</v>
      </c>
      <c r="O400" s="32">
        <f t="shared" si="13"/>
        <v>13994</v>
      </c>
      <c r="P400" s="32">
        <f t="shared" si="13"/>
        <v>13514</v>
      </c>
      <c r="Q400" s="32">
        <f t="shared" si="13"/>
        <v>11766</v>
      </c>
      <c r="R400" s="33">
        <f t="shared" si="10"/>
        <v>153549</v>
      </c>
    </row>
    <row r="401" spans="1:18" x14ac:dyDescent="0.2">
      <c r="A401" s="29" t="s">
        <v>92</v>
      </c>
      <c r="B401" s="30">
        <v>1</v>
      </c>
      <c r="C401" s="31">
        <v>10</v>
      </c>
      <c r="D401" s="29" t="s">
        <v>18</v>
      </c>
      <c r="E401" s="29" t="s">
        <v>98</v>
      </c>
      <c r="F401" s="32">
        <f t="shared" si="13"/>
        <v>111</v>
      </c>
      <c r="G401" s="32">
        <f t="shared" si="13"/>
        <v>344</v>
      </c>
      <c r="H401" s="32">
        <f t="shared" si="13"/>
        <v>485</v>
      </c>
      <c r="I401" s="32">
        <f t="shared" si="13"/>
        <v>340</v>
      </c>
      <c r="J401" s="32">
        <f t="shared" si="13"/>
        <v>210</v>
      </c>
      <c r="K401" s="32">
        <f t="shared" si="13"/>
        <v>544</v>
      </c>
      <c r="L401" s="32">
        <f t="shared" si="13"/>
        <v>911</v>
      </c>
      <c r="M401" s="32">
        <f t="shared" si="13"/>
        <v>100</v>
      </c>
      <c r="N401" s="32">
        <f t="shared" si="13"/>
        <v>373</v>
      </c>
      <c r="O401" s="32">
        <f t="shared" si="13"/>
        <v>780</v>
      </c>
      <c r="P401" s="32">
        <f t="shared" si="13"/>
        <v>510</v>
      </c>
      <c r="Q401" s="32">
        <f t="shared" si="13"/>
        <v>0</v>
      </c>
      <c r="R401" s="33">
        <f t="shared" si="10"/>
        <v>4708</v>
      </c>
    </row>
    <row r="402" spans="1:18" x14ac:dyDescent="0.2">
      <c r="A402" s="29" t="s">
        <v>92</v>
      </c>
      <c r="B402" s="30">
        <v>1</v>
      </c>
      <c r="C402" s="31">
        <v>100</v>
      </c>
      <c r="D402" s="29" t="s">
        <v>18</v>
      </c>
      <c r="E402" s="29" t="s">
        <v>98</v>
      </c>
      <c r="F402" s="32">
        <f t="shared" si="13"/>
        <v>13528</v>
      </c>
      <c r="G402" s="32">
        <f t="shared" si="13"/>
        <v>19334</v>
      </c>
      <c r="H402" s="32">
        <f t="shared" si="13"/>
        <v>18327</v>
      </c>
      <c r="I402" s="32">
        <f t="shared" si="13"/>
        <v>22719</v>
      </c>
      <c r="J402" s="32">
        <f t="shared" si="13"/>
        <v>17616</v>
      </c>
      <c r="K402" s="32">
        <f t="shared" si="13"/>
        <v>18687</v>
      </c>
      <c r="L402" s="32">
        <f t="shared" si="13"/>
        <v>21069</v>
      </c>
      <c r="M402" s="32">
        <f t="shared" si="13"/>
        <v>16877</v>
      </c>
      <c r="N402" s="32">
        <f t="shared" si="13"/>
        <v>22306</v>
      </c>
      <c r="O402" s="32">
        <f t="shared" si="13"/>
        <v>21321</v>
      </c>
      <c r="P402" s="32">
        <f t="shared" si="13"/>
        <v>19816</v>
      </c>
      <c r="Q402" s="32">
        <f t="shared" si="13"/>
        <v>17947</v>
      </c>
      <c r="R402" s="33">
        <f t="shared" si="10"/>
        <v>229547</v>
      </c>
    </row>
    <row r="403" spans="1:18" x14ac:dyDescent="0.2">
      <c r="A403" s="29" t="s">
        <v>92</v>
      </c>
      <c r="B403" s="30">
        <v>1</v>
      </c>
      <c r="C403" s="31">
        <v>100</v>
      </c>
      <c r="D403" s="29" t="s">
        <v>20</v>
      </c>
      <c r="E403" s="29" t="s">
        <v>98</v>
      </c>
      <c r="F403" s="32">
        <f t="shared" si="13"/>
        <v>11001</v>
      </c>
      <c r="G403" s="32">
        <f t="shared" si="13"/>
        <v>13502</v>
      </c>
      <c r="H403" s="32">
        <f t="shared" si="13"/>
        <v>14669</v>
      </c>
      <c r="I403" s="32">
        <f t="shared" si="13"/>
        <v>13513</v>
      </c>
      <c r="J403" s="32">
        <f t="shared" si="13"/>
        <v>13537</v>
      </c>
      <c r="K403" s="32">
        <f t="shared" si="13"/>
        <v>14985</v>
      </c>
      <c r="L403" s="32">
        <f t="shared" si="13"/>
        <v>14758</v>
      </c>
      <c r="M403" s="32">
        <f t="shared" si="13"/>
        <v>12161</v>
      </c>
      <c r="N403" s="32">
        <f t="shared" si="13"/>
        <v>15718</v>
      </c>
      <c r="O403" s="32">
        <f t="shared" si="13"/>
        <v>15074</v>
      </c>
      <c r="P403" s="32">
        <f t="shared" si="13"/>
        <v>13921</v>
      </c>
      <c r="Q403" s="32">
        <f t="shared" si="13"/>
        <v>12668</v>
      </c>
      <c r="R403" s="33">
        <f t="shared" si="10"/>
        <v>165507</v>
      </c>
    </row>
    <row r="404" spans="1:18" x14ac:dyDescent="0.2">
      <c r="A404" s="29" t="s">
        <v>92</v>
      </c>
      <c r="B404" s="30">
        <v>1</v>
      </c>
      <c r="C404" s="31">
        <v>100</v>
      </c>
      <c r="D404" s="29" t="s">
        <v>22</v>
      </c>
      <c r="E404" s="29" t="s">
        <v>98</v>
      </c>
      <c r="F404" s="32">
        <f t="shared" si="13"/>
        <v>6031</v>
      </c>
      <c r="G404" s="32">
        <f t="shared" si="13"/>
        <v>6401</v>
      </c>
      <c r="H404" s="32">
        <f t="shared" si="13"/>
        <v>7764</v>
      </c>
      <c r="I404" s="32">
        <f t="shared" si="13"/>
        <v>7086</v>
      </c>
      <c r="J404" s="32">
        <f t="shared" si="13"/>
        <v>6659</v>
      </c>
      <c r="K404" s="32">
        <f t="shared" si="13"/>
        <v>7691</v>
      </c>
      <c r="L404" s="32">
        <f t="shared" si="13"/>
        <v>7589</v>
      </c>
      <c r="M404" s="32">
        <f t="shared" si="13"/>
        <v>7028</v>
      </c>
      <c r="N404" s="32">
        <f t="shared" si="13"/>
        <v>7883</v>
      </c>
      <c r="O404" s="32">
        <f t="shared" si="13"/>
        <v>7505</v>
      </c>
      <c r="P404" s="32">
        <f t="shared" si="13"/>
        <v>6768</v>
      </c>
      <c r="Q404" s="32">
        <f t="shared" si="13"/>
        <v>6247</v>
      </c>
      <c r="R404" s="33">
        <f t="shared" si="10"/>
        <v>84652</v>
      </c>
    </row>
    <row r="405" spans="1:18" x14ac:dyDescent="0.2">
      <c r="A405" s="29" t="s">
        <v>92</v>
      </c>
      <c r="B405" s="30">
        <v>1</v>
      </c>
      <c r="C405" s="31">
        <v>100</v>
      </c>
      <c r="D405" s="29" t="s">
        <v>99</v>
      </c>
      <c r="E405" s="29" t="s">
        <v>98</v>
      </c>
      <c r="F405" s="32">
        <f t="shared" si="13"/>
        <v>3240</v>
      </c>
      <c r="G405" s="32">
        <f t="shared" si="13"/>
        <v>2820</v>
      </c>
      <c r="H405" s="32">
        <f t="shared" si="13"/>
        <v>3029</v>
      </c>
      <c r="I405" s="32">
        <f t="shared" si="13"/>
        <v>2716</v>
      </c>
      <c r="J405" s="32">
        <f t="shared" si="13"/>
        <v>2800</v>
      </c>
      <c r="K405" s="32">
        <f t="shared" si="13"/>
        <v>3417</v>
      </c>
      <c r="L405" s="32">
        <f t="shared" si="13"/>
        <v>3470</v>
      </c>
      <c r="M405" s="32">
        <f t="shared" si="13"/>
        <v>2865</v>
      </c>
      <c r="N405" s="32">
        <f t="shared" si="13"/>
        <v>3288</v>
      </c>
      <c r="O405" s="32">
        <f t="shared" si="13"/>
        <v>3050</v>
      </c>
      <c r="P405" s="32">
        <f t="shared" si="13"/>
        <v>3112</v>
      </c>
      <c r="Q405" s="32">
        <f t="shared" si="13"/>
        <v>3443</v>
      </c>
      <c r="R405" s="33">
        <f t="shared" si="10"/>
        <v>37250</v>
      </c>
    </row>
    <row r="406" spans="1:18" x14ac:dyDescent="0.2">
      <c r="A406" s="29" t="s">
        <v>92</v>
      </c>
      <c r="B406" s="30">
        <v>1</v>
      </c>
      <c r="C406" s="31">
        <v>100</v>
      </c>
      <c r="D406" s="29" t="s">
        <v>100</v>
      </c>
      <c r="E406" s="29" t="s">
        <v>98</v>
      </c>
      <c r="F406" s="32">
        <f t="shared" ref="F406:Q421" si="14">F70+F182+F294</f>
        <v>2262</v>
      </c>
      <c r="G406" s="32">
        <f t="shared" si="14"/>
        <v>2332</v>
      </c>
      <c r="H406" s="32">
        <f t="shared" si="14"/>
        <v>2928</v>
      </c>
      <c r="I406" s="32">
        <f t="shared" si="14"/>
        <v>2438</v>
      </c>
      <c r="J406" s="32">
        <f t="shared" si="14"/>
        <v>1889</v>
      </c>
      <c r="K406" s="32">
        <f t="shared" si="14"/>
        <v>3028</v>
      </c>
      <c r="L406" s="32">
        <f t="shared" si="14"/>
        <v>2728</v>
      </c>
      <c r="M406" s="32">
        <f t="shared" si="14"/>
        <v>2338</v>
      </c>
      <c r="N406" s="32">
        <f t="shared" si="14"/>
        <v>2775</v>
      </c>
      <c r="O406" s="32">
        <f t="shared" si="14"/>
        <v>3138</v>
      </c>
      <c r="P406" s="32">
        <f t="shared" si="14"/>
        <v>2070</v>
      </c>
      <c r="Q406" s="32">
        <f t="shared" si="14"/>
        <v>1951</v>
      </c>
      <c r="R406" s="33">
        <f t="shared" si="10"/>
        <v>29877</v>
      </c>
    </row>
    <row r="407" spans="1:18" x14ac:dyDescent="0.2">
      <c r="A407" s="29" t="s">
        <v>113</v>
      </c>
      <c r="B407" s="30">
        <v>1</v>
      </c>
      <c r="C407" s="31">
        <v>50</v>
      </c>
      <c r="D407" s="29" t="s">
        <v>84</v>
      </c>
      <c r="E407" s="29" t="s">
        <v>116</v>
      </c>
      <c r="F407" s="32">
        <f t="shared" si="14"/>
        <v>0</v>
      </c>
      <c r="G407" s="32">
        <f t="shared" si="14"/>
        <v>30</v>
      </c>
      <c r="H407" s="32">
        <f t="shared" si="14"/>
        <v>0</v>
      </c>
      <c r="I407" s="32">
        <f t="shared" si="14"/>
        <v>0</v>
      </c>
      <c r="J407" s="32">
        <f t="shared" si="14"/>
        <v>0</v>
      </c>
      <c r="K407" s="32">
        <f t="shared" si="14"/>
        <v>0</v>
      </c>
      <c r="L407" s="32">
        <f t="shared" si="14"/>
        <v>0</v>
      </c>
      <c r="M407" s="32">
        <f t="shared" si="14"/>
        <v>0</v>
      </c>
      <c r="N407" s="32">
        <f t="shared" si="14"/>
        <v>0</v>
      </c>
      <c r="O407" s="32">
        <f t="shared" si="14"/>
        <v>0</v>
      </c>
      <c r="P407" s="32">
        <f t="shared" si="14"/>
        <v>0</v>
      </c>
      <c r="Q407" s="32">
        <f t="shared" si="14"/>
        <v>0</v>
      </c>
      <c r="R407" s="33">
        <f t="shared" ref="R407:R449" si="15">SUM(F407:Q407)</f>
        <v>30</v>
      </c>
    </row>
    <row r="408" spans="1:18" x14ac:dyDescent="0.2">
      <c r="A408" s="29" t="s">
        <v>113</v>
      </c>
      <c r="B408" s="30">
        <v>1</v>
      </c>
      <c r="C408" s="31">
        <v>90</v>
      </c>
      <c r="D408" s="29" t="s">
        <v>84</v>
      </c>
      <c r="E408" s="29" t="s">
        <v>116</v>
      </c>
      <c r="F408" s="32">
        <f t="shared" si="14"/>
        <v>810</v>
      </c>
      <c r="G408" s="32">
        <f t="shared" si="14"/>
        <v>810</v>
      </c>
      <c r="H408" s="32">
        <f t="shared" si="14"/>
        <v>900</v>
      </c>
      <c r="I408" s="32">
        <f t="shared" si="14"/>
        <v>1020</v>
      </c>
      <c r="J408" s="32">
        <f t="shared" si="14"/>
        <v>1350</v>
      </c>
      <c r="K408" s="32">
        <f t="shared" si="14"/>
        <v>1110</v>
      </c>
      <c r="L408" s="32">
        <f t="shared" si="14"/>
        <v>824</v>
      </c>
      <c r="M408" s="32">
        <f t="shared" si="14"/>
        <v>1620</v>
      </c>
      <c r="N408" s="32">
        <f t="shared" si="14"/>
        <v>1470</v>
      </c>
      <c r="O408" s="32">
        <f t="shared" si="14"/>
        <v>1111</v>
      </c>
      <c r="P408" s="32">
        <f t="shared" si="14"/>
        <v>2038</v>
      </c>
      <c r="Q408" s="32">
        <f t="shared" si="14"/>
        <v>1456</v>
      </c>
      <c r="R408" s="33">
        <f t="shared" si="15"/>
        <v>14519</v>
      </c>
    </row>
    <row r="409" spans="1:18" x14ac:dyDescent="0.2">
      <c r="A409" s="29" t="s">
        <v>113</v>
      </c>
      <c r="B409" s="30">
        <v>1</v>
      </c>
      <c r="C409" s="31">
        <v>100</v>
      </c>
      <c r="D409" s="29" t="s">
        <v>84</v>
      </c>
      <c r="E409" s="29" t="s">
        <v>116</v>
      </c>
      <c r="F409" s="32">
        <f t="shared" si="14"/>
        <v>6679</v>
      </c>
      <c r="G409" s="32">
        <f t="shared" si="14"/>
        <v>5965</v>
      </c>
      <c r="H409" s="32">
        <f t="shared" si="14"/>
        <v>5670</v>
      </c>
      <c r="I409" s="32">
        <f t="shared" si="14"/>
        <v>7506</v>
      </c>
      <c r="J409" s="32">
        <f t="shared" si="14"/>
        <v>5245</v>
      </c>
      <c r="K409" s="32">
        <f t="shared" si="14"/>
        <v>5885</v>
      </c>
      <c r="L409" s="32">
        <f t="shared" si="14"/>
        <v>5726</v>
      </c>
      <c r="M409" s="32">
        <f t="shared" si="14"/>
        <v>5234</v>
      </c>
      <c r="N409" s="32">
        <f t="shared" si="14"/>
        <v>5971</v>
      </c>
      <c r="O409" s="32">
        <f t="shared" si="14"/>
        <v>4362</v>
      </c>
      <c r="P409" s="32">
        <f t="shared" si="14"/>
        <v>4887</v>
      </c>
      <c r="Q409" s="32">
        <f t="shared" si="14"/>
        <v>4590</v>
      </c>
      <c r="R409" s="33">
        <f t="shared" si="15"/>
        <v>67720</v>
      </c>
    </row>
    <row r="410" spans="1:18" x14ac:dyDescent="0.2">
      <c r="A410" s="29" t="s">
        <v>113</v>
      </c>
      <c r="B410" s="30">
        <v>1</v>
      </c>
      <c r="C410" s="31">
        <v>90</v>
      </c>
      <c r="D410" s="29" t="s">
        <v>16</v>
      </c>
      <c r="E410" s="29" t="s">
        <v>116</v>
      </c>
      <c r="F410" s="32">
        <f t="shared" si="14"/>
        <v>6459</v>
      </c>
      <c r="G410" s="32">
        <f t="shared" si="14"/>
        <v>7751</v>
      </c>
      <c r="H410" s="32">
        <f t="shared" si="14"/>
        <v>7100</v>
      </c>
      <c r="I410" s="32">
        <f t="shared" si="14"/>
        <v>7529</v>
      </c>
      <c r="J410" s="32">
        <f t="shared" si="14"/>
        <v>5063</v>
      </c>
      <c r="K410" s="32">
        <f t="shared" si="14"/>
        <v>6660</v>
      </c>
      <c r="L410" s="32">
        <f t="shared" si="14"/>
        <v>5293</v>
      </c>
      <c r="M410" s="32">
        <f t="shared" si="14"/>
        <v>6545</v>
      </c>
      <c r="N410" s="32">
        <f t="shared" si="14"/>
        <v>7643</v>
      </c>
      <c r="O410" s="32">
        <f t="shared" si="14"/>
        <v>7583</v>
      </c>
      <c r="P410" s="32">
        <f t="shared" si="14"/>
        <v>8288</v>
      </c>
      <c r="Q410" s="32">
        <f t="shared" si="14"/>
        <v>9563</v>
      </c>
      <c r="R410" s="33">
        <f t="shared" si="15"/>
        <v>85477</v>
      </c>
    </row>
    <row r="411" spans="1:18" x14ac:dyDescent="0.2">
      <c r="A411" s="29" t="s">
        <v>113</v>
      </c>
      <c r="B411" s="30">
        <v>1</v>
      </c>
      <c r="C411" s="31">
        <v>100</v>
      </c>
      <c r="D411" s="29" t="s">
        <v>16</v>
      </c>
      <c r="E411" s="29" t="s">
        <v>116</v>
      </c>
      <c r="F411" s="32">
        <f t="shared" si="14"/>
        <v>20935</v>
      </c>
      <c r="G411" s="32">
        <f t="shared" si="14"/>
        <v>20286</v>
      </c>
      <c r="H411" s="32">
        <f t="shared" si="14"/>
        <v>21439</v>
      </c>
      <c r="I411" s="32">
        <f t="shared" si="14"/>
        <v>21384</v>
      </c>
      <c r="J411" s="32">
        <f t="shared" si="14"/>
        <v>19471</v>
      </c>
      <c r="K411" s="32">
        <f t="shared" si="14"/>
        <v>20410</v>
      </c>
      <c r="L411" s="32">
        <f t="shared" si="14"/>
        <v>19764</v>
      </c>
      <c r="M411" s="32">
        <f t="shared" si="14"/>
        <v>17814</v>
      </c>
      <c r="N411" s="32">
        <f t="shared" si="14"/>
        <v>19073</v>
      </c>
      <c r="O411" s="32">
        <f t="shared" si="14"/>
        <v>16582</v>
      </c>
      <c r="P411" s="32">
        <f t="shared" si="14"/>
        <v>14758</v>
      </c>
      <c r="Q411" s="32">
        <f t="shared" si="14"/>
        <v>19074</v>
      </c>
      <c r="R411" s="33">
        <f t="shared" si="15"/>
        <v>230990</v>
      </c>
    </row>
    <row r="412" spans="1:18" x14ac:dyDescent="0.2">
      <c r="A412" s="29" t="s">
        <v>113</v>
      </c>
      <c r="B412" s="30">
        <v>1</v>
      </c>
      <c r="C412" s="31">
        <v>90</v>
      </c>
      <c r="D412" s="29" t="s">
        <v>88</v>
      </c>
      <c r="E412" s="29" t="s">
        <v>116</v>
      </c>
      <c r="F412" s="32">
        <f t="shared" si="14"/>
        <v>6258</v>
      </c>
      <c r="G412" s="32">
        <f t="shared" si="14"/>
        <v>4980</v>
      </c>
      <c r="H412" s="32">
        <f t="shared" si="14"/>
        <v>4028</v>
      </c>
      <c r="I412" s="32">
        <f t="shared" si="14"/>
        <v>5706</v>
      </c>
      <c r="J412" s="32">
        <f t="shared" si="14"/>
        <v>4623</v>
      </c>
      <c r="K412" s="32">
        <f t="shared" si="14"/>
        <v>5616</v>
      </c>
      <c r="L412" s="32">
        <f t="shared" si="14"/>
        <v>5988</v>
      </c>
      <c r="M412" s="32">
        <f t="shared" si="14"/>
        <v>6509</v>
      </c>
      <c r="N412" s="32">
        <f t="shared" si="14"/>
        <v>6686</v>
      </c>
      <c r="O412" s="32">
        <f t="shared" si="14"/>
        <v>9992</v>
      </c>
      <c r="P412" s="32">
        <f t="shared" si="14"/>
        <v>8306</v>
      </c>
      <c r="Q412" s="32">
        <f t="shared" si="14"/>
        <v>8074</v>
      </c>
      <c r="R412" s="33">
        <f t="shared" si="15"/>
        <v>76766</v>
      </c>
    </row>
    <row r="413" spans="1:18" x14ac:dyDescent="0.2">
      <c r="A413" s="29" t="s">
        <v>113</v>
      </c>
      <c r="B413" s="30">
        <v>1</v>
      </c>
      <c r="C413" s="31">
        <v>100</v>
      </c>
      <c r="D413" s="29" t="s">
        <v>88</v>
      </c>
      <c r="E413" s="29" t="s">
        <v>116</v>
      </c>
      <c r="F413" s="32">
        <f t="shared" si="14"/>
        <v>14852</v>
      </c>
      <c r="G413" s="32">
        <f t="shared" si="14"/>
        <v>15276</v>
      </c>
      <c r="H413" s="32">
        <f t="shared" si="14"/>
        <v>18288</v>
      </c>
      <c r="I413" s="32">
        <f t="shared" si="14"/>
        <v>18365</v>
      </c>
      <c r="J413" s="32">
        <f t="shared" si="14"/>
        <v>14056</v>
      </c>
      <c r="K413" s="32">
        <f t="shared" si="14"/>
        <v>17379</v>
      </c>
      <c r="L413" s="32">
        <f t="shared" si="14"/>
        <v>17083</v>
      </c>
      <c r="M413" s="32">
        <f t="shared" si="14"/>
        <v>12540</v>
      </c>
      <c r="N413" s="32">
        <f t="shared" si="14"/>
        <v>14780</v>
      </c>
      <c r="O413" s="32">
        <f t="shared" si="14"/>
        <v>12364</v>
      </c>
      <c r="P413" s="32">
        <f t="shared" si="14"/>
        <v>12994</v>
      </c>
      <c r="Q413" s="32">
        <f t="shared" si="14"/>
        <v>13654</v>
      </c>
      <c r="R413" s="33">
        <f t="shared" si="15"/>
        <v>181631</v>
      </c>
    </row>
    <row r="414" spans="1:18" x14ac:dyDescent="0.2">
      <c r="A414" s="29" t="s">
        <v>92</v>
      </c>
      <c r="B414" s="30">
        <v>1</v>
      </c>
      <c r="C414" s="31">
        <v>100</v>
      </c>
      <c r="D414" s="29" t="s">
        <v>16</v>
      </c>
      <c r="E414" s="29" t="s">
        <v>101</v>
      </c>
      <c r="F414" s="32">
        <f t="shared" si="14"/>
        <v>16874</v>
      </c>
      <c r="G414" s="32">
        <f t="shared" si="14"/>
        <v>16243</v>
      </c>
      <c r="H414" s="32">
        <f t="shared" si="14"/>
        <v>21121</v>
      </c>
      <c r="I414" s="32">
        <f t="shared" si="14"/>
        <v>23052</v>
      </c>
      <c r="J414" s="32">
        <f t="shared" si="14"/>
        <v>17714</v>
      </c>
      <c r="K414" s="32">
        <f t="shared" si="14"/>
        <v>22823</v>
      </c>
      <c r="L414" s="32">
        <f t="shared" si="14"/>
        <v>22214</v>
      </c>
      <c r="M414" s="32">
        <f t="shared" si="14"/>
        <v>19099</v>
      </c>
      <c r="N414" s="32">
        <f t="shared" si="14"/>
        <v>21515</v>
      </c>
      <c r="O414" s="32">
        <f t="shared" si="14"/>
        <v>22653</v>
      </c>
      <c r="P414" s="32">
        <f t="shared" si="14"/>
        <v>19502</v>
      </c>
      <c r="Q414" s="32">
        <f t="shared" si="14"/>
        <v>19006</v>
      </c>
      <c r="R414" s="33">
        <f t="shared" si="15"/>
        <v>241816</v>
      </c>
    </row>
    <row r="415" spans="1:18" x14ac:dyDescent="0.2">
      <c r="A415" s="29" t="s">
        <v>92</v>
      </c>
      <c r="B415" s="30">
        <v>1</v>
      </c>
      <c r="C415" s="31">
        <v>100</v>
      </c>
      <c r="D415" s="29" t="s">
        <v>18</v>
      </c>
      <c r="E415" s="29" t="s">
        <v>101</v>
      </c>
      <c r="F415" s="32">
        <f t="shared" si="14"/>
        <v>18791</v>
      </c>
      <c r="G415" s="32">
        <f t="shared" si="14"/>
        <v>23504</v>
      </c>
      <c r="H415" s="32">
        <f t="shared" si="14"/>
        <v>25248</v>
      </c>
      <c r="I415" s="32">
        <f t="shared" si="14"/>
        <v>26086</v>
      </c>
      <c r="J415" s="32">
        <f t="shared" si="14"/>
        <v>26275</v>
      </c>
      <c r="K415" s="32">
        <f t="shared" si="14"/>
        <v>25693</v>
      </c>
      <c r="L415" s="32">
        <f t="shared" si="14"/>
        <v>26555</v>
      </c>
      <c r="M415" s="32">
        <f t="shared" si="14"/>
        <v>26993</v>
      </c>
      <c r="N415" s="32">
        <f t="shared" si="14"/>
        <v>28784</v>
      </c>
      <c r="O415" s="32">
        <f t="shared" si="14"/>
        <v>27496</v>
      </c>
      <c r="P415" s="32">
        <f t="shared" si="14"/>
        <v>27218</v>
      </c>
      <c r="Q415" s="32">
        <f t="shared" si="14"/>
        <v>25607</v>
      </c>
      <c r="R415" s="33">
        <f t="shared" si="15"/>
        <v>308250</v>
      </c>
    </row>
    <row r="416" spans="1:18" x14ac:dyDescent="0.2">
      <c r="A416" s="29" t="s">
        <v>92</v>
      </c>
      <c r="B416" s="30">
        <v>1</v>
      </c>
      <c r="C416" s="31">
        <v>100</v>
      </c>
      <c r="D416" s="29" t="s">
        <v>20</v>
      </c>
      <c r="E416" s="29" t="s">
        <v>101</v>
      </c>
      <c r="F416" s="32">
        <f t="shared" si="14"/>
        <v>14138</v>
      </c>
      <c r="G416" s="32">
        <f t="shared" si="14"/>
        <v>14223</v>
      </c>
      <c r="H416" s="32">
        <f t="shared" si="14"/>
        <v>16131</v>
      </c>
      <c r="I416" s="32">
        <f t="shared" si="14"/>
        <v>15791</v>
      </c>
      <c r="J416" s="32">
        <f t="shared" si="14"/>
        <v>14888</v>
      </c>
      <c r="K416" s="32">
        <f t="shared" si="14"/>
        <v>16955</v>
      </c>
      <c r="L416" s="32">
        <f t="shared" si="14"/>
        <v>15690</v>
      </c>
      <c r="M416" s="32">
        <f t="shared" si="14"/>
        <v>15148</v>
      </c>
      <c r="N416" s="32">
        <f t="shared" si="14"/>
        <v>17223</v>
      </c>
      <c r="O416" s="32">
        <f t="shared" si="14"/>
        <v>14555</v>
      </c>
      <c r="P416" s="32">
        <f t="shared" si="14"/>
        <v>14566</v>
      </c>
      <c r="Q416" s="32">
        <f t="shared" si="14"/>
        <v>15148</v>
      </c>
      <c r="R416" s="33">
        <f t="shared" si="15"/>
        <v>184456</v>
      </c>
    </row>
    <row r="417" spans="1:18" x14ac:dyDescent="0.2">
      <c r="A417" s="29" t="s">
        <v>92</v>
      </c>
      <c r="B417" s="30">
        <v>1</v>
      </c>
      <c r="C417" s="31">
        <v>100</v>
      </c>
      <c r="D417" s="29" t="s">
        <v>22</v>
      </c>
      <c r="E417" s="29" t="s">
        <v>101</v>
      </c>
      <c r="F417" s="32">
        <f t="shared" si="14"/>
        <v>7310</v>
      </c>
      <c r="G417" s="32">
        <f t="shared" si="14"/>
        <v>7290</v>
      </c>
      <c r="H417" s="32">
        <f t="shared" si="14"/>
        <v>8078</v>
      </c>
      <c r="I417" s="32">
        <f t="shared" si="14"/>
        <v>8282</v>
      </c>
      <c r="J417" s="32">
        <f t="shared" si="14"/>
        <v>7681</v>
      </c>
      <c r="K417" s="32">
        <f t="shared" si="14"/>
        <v>8449</v>
      </c>
      <c r="L417" s="32">
        <f t="shared" si="14"/>
        <v>8065</v>
      </c>
      <c r="M417" s="32">
        <f t="shared" si="14"/>
        <v>6266</v>
      </c>
      <c r="N417" s="32">
        <f t="shared" si="14"/>
        <v>7685</v>
      </c>
      <c r="O417" s="32">
        <f t="shared" si="14"/>
        <v>7554</v>
      </c>
      <c r="P417" s="32">
        <f t="shared" si="14"/>
        <v>7233</v>
      </c>
      <c r="Q417" s="32">
        <f t="shared" si="14"/>
        <v>10460</v>
      </c>
      <c r="R417" s="33">
        <f t="shared" si="15"/>
        <v>94353</v>
      </c>
    </row>
    <row r="418" spans="1:18" x14ac:dyDescent="0.2">
      <c r="A418" s="29" t="s">
        <v>117</v>
      </c>
      <c r="B418" s="30">
        <v>1</v>
      </c>
      <c r="C418" s="31">
        <v>100</v>
      </c>
      <c r="D418" s="29" t="s">
        <v>84</v>
      </c>
      <c r="E418" s="29" t="s">
        <v>101</v>
      </c>
      <c r="F418" s="32">
        <f t="shared" si="14"/>
        <v>17465</v>
      </c>
      <c r="G418" s="32">
        <f t="shared" si="14"/>
        <v>19599</v>
      </c>
      <c r="H418" s="32">
        <f t="shared" si="14"/>
        <v>24527</v>
      </c>
      <c r="I418" s="32">
        <f t="shared" si="14"/>
        <v>23076</v>
      </c>
      <c r="J418" s="32">
        <f t="shared" si="14"/>
        <v>20271</v>
      </c>
      <c r="K418" s="32">
        <f t="shared" si="14"/>
        <v>19790</v>
      </c>
      <c r="L418" s="32">
        <f t="shared" si="14"/>
        <v>21400</v>
      </c>
      <c r="M418" s="32">
        <f t="shared" si="14"/>
        <v>20181</v>
      </c>
      <c r="N418" s="32">
        <f t="shared" si="14"/>
        <v>21159</v>
      </c>
      <c r="O418" s="32">
        <f t="shared" si="14"/>
        <v>22549</v>
      </c>
      <c r="P418" s="32">
        <f t="shared" si="14"/>
        <v>18430</v>
      </c>
      <c r="Q418" s="32">
        <f t="shared" si="14"/>
        <v>17488</v>
      </c>
      <c r="R418" s="33">
        <f t="shared" si="15"/>
        <v>245935</v>
      </c>
    </row>
    <row r="419" spans="1:18" x14ac:dyDescent="0.2">
      <c r="A419" s="29" t="s">
        <v>117</v>
      </c>
      <c r="B419" s="30">
        <v>1</v>
      </c>
      <c r="C419" s="31">
        <v>100</v>
      </c>
      <c r="D419" s="29" t="s">
        <v>16</v>
      </c>
      <c r="E419" s="29" t="s">
        <v>101</v>
      </c>
      <c r="F419" s="32">
        <f t="shared" si="14"/>
        <v>31344</v>
      </c>
      <c r="G419" s="32">
        <f t="shared" si="14"/>
        <v>39214</v>
      </c>
      <c r="H419" s="32">
        <f t="shared" si="14"/>
        <v>40922</v>
      </c>
      <c r="I419" s="32">
        <f t="shared" si="14"/>
        <v>42954</v>
      </c>
      <c r="J419" s="32">
        <f t="shared" si="14"/>
        <v>38565</v>
      </c>
      <c r="K419" s="32">
        <f t="shared" si="14"/>
        <v>38320</v>
      </c>
      <c r="L419" s="32">
        <f t="shared" si="14"/>
        <v>43009</v>
      </c>
      <c r="M419" s="32">
        <f t="shared" si="14"/>
        <v>35593</v>
      </c>
      <c r="N419" s="32">
        <f t="shared" si="14"/>
        <v>41011</v>
      </c>
      <c r="O419" s="32">
        <f t="shared" si="14"/>
        <v>37455</v>
      </c>
      <c r="P419" s="32">
        <f t="shared" si="14"/>
        <v>31984</v>
      </c>
      <c r="Q419" s="32">
        <f t="shared" si="14"/>
        <v>28534</v>
      </c>
      <c r="R419" s="33">
        <f t="shared" si="15"/>
        <v>448905</v>
      </c>
    </row>
    <row r="420" spans="1:18" x14ac:dyDescent="0.2">
      <c r="A420" s="29" t="s">
        <v>117</v>
      </c>
      <c r="B420" s="30">
        <v>1</v>
      </c>
      <c r="C420" s="31">
        <v>100</v>
      </c>
      <c r="D420" s="29" t="s">
        <v>88</v>
      </c>
      <c r="E420" s="29" t="s">
        <v>101</v>
      </c>
      <c r="F420" s="32">
        <f t="shared" si="14"/>
        <v>27832</v>
      </c>
      <c r="G420" s="32">
        <f t="shared" si="14"/>
        <v>33605</v>
      </c>
      <c r="H420" s="32">
        <f t="shared" si="14"/>
        <v>36314</v>
      </c>
      <c r="I420" s="32">
        <f t="shared" si="14"/>
        <v>38463</v>
      </c>
      <c r="J420" s="32">
        <f t="shared" si="14"/>
        <v>34479</v>
      </c>
      <c r="K420" s="32">
        <f t="shared" si="14"/>
        <v>36373</v>
      </c>
      <c r="L420" s="32">
        <f t="shared" si="14"/>
        <v>36538</v>
      </c>
      <c r="M420" s="32">
        <f t="shared" si="14"/>
        <v>33324</v>
      </c>
      <c r="N420" s="32">
        <f t="shared" si="14"/>
        <v>39926</v>
      </c>
      <c r="O420" s="32">
        <f t="shared" si="14"/>
        <v>36398</v>
      </c>
      <c r="P420" s="32">
        <f t="shared" si="14"/>
        <v>33328</v>
      </c>
      <c r="Q420" s="32">
        <f t="shared" si="14"/>
        <v>29932</v>
      </c>
      <c r="R420" s="33">
        <f t="shared" si="15"/>
        <v>416512</v>
      </c>
    </row>
    <row r="421" spans="1:18" x14ac:dyDescent="0.2">
      <c r="A421" s="29" t="s">
        <v>117</v>
      </c>
      <c r="B421" s="30">
        <v>1</v>
      </c>
      <c r="C421" s="31">
        <v>10</v>
      </c>
      <c r="D421" s="29" t="s">
        <v>18</v>
      </c>
      <c r="E421" s="29" t="s">
        <v>101</v>
      </c>
      <c r="F421" s="32">
        <f t="shared" si="14"/>
        <v>0</v>
      </c>
      <c r="G421" s="32">
        <f t="shared" si="14"/>
        <v>90</v>
      </c>
      <c r="H421" s="32">
        <f t="shared" si="14"/>
        <v>60</v>
      </c>
      <c r="I421" s="32">
        <f t="shared" si="14"/>
        <v>90</v>
      </c>
      <c r="J421" s="32">
        <f t="shared" si="14"/>
        <v>0</v>
      </c>
      <c r="K421" s="32">
        <f t="shared" si="14"/>
        <v>0</v>
      </c>
      <c r="L421" s="32">
        <f t="shared" si="14"/>
        <v>0</v>
      </c>
      <c r="M421" s="32">
        <f t="shared" si="14"/>
        <v>0</v>
      </c>
      <c r="N421" s="32">
        <f t="shared" si="14"/>
        <v>0</v>
      </c>
      <c r="O421" s="32">
        <f t="shared" si="14"/>
        <v>0</v>
      </c>
      <c r="P421" s="32">
        <f t="shared" si="14"/>
        <v>0</v>
      </c>
      <c r="Q421" s="32">
        <f t="shared" si="14"/>
        <v>0</v>
      </c>
      <c r="R421" s="33">
        <f t="shared" si="15"/>
        <v>240</v>
      </c>
    </row>
    <row r="422" spans="1:18" x14ac:dyDescent="0.2">
      <c r="A422" s="29" t="s">
        <v>117</v>
      </c>
      <c r="B422" s="30">
        <v>1</v>
      </c>
      <c r="C422" s="31">
        <v>100</v>
      </c>
      <c r="D422" s="29" t="s">
        <v>18</v>
      </c>
      <c r="E422" s="29" t="s">
        <v>101</v>
      </c>
      <c r="F422" s="32">
        <f t="shared" ref="F422:Q437" si="16">F86+F198+F310</f>
        <v>35219</v>
      </c>
      <c r="G422" s="32">
        <f t="shared" si="16"/>
        <v>42332</v>
      </c>
      <c r="H422" s="32">
        <f t="shared" si="16"/>
        <v>40664</v>
      </c>
      <c r="I422" s="32">
        <f t="shared" si="16"/>
        <v>44710</v>
      </c>
      <c r="J422" s="32">
        <f t="shared" si="16"/>
        <v>38534</v>
      </c>
      <c r="K422" s="32">
        <f t="shared" si="16"/>
        <v>41119</v>
      </c>
      <c r="L422" s="32">
        <f t="shared" si="16"/>
        <v>41621</v>
      </c>
      <c r="M422" s="32">
        <f t="shared" si="16"/>
        <v>37706</v>
      </c>
      <c r="N422" s="32">
        <f t="shared" si="16"/>
        <v>43734</v>
      </c>
      <c r="O422" s="32">
        <f t="shared" si="16"/>
        <v>42144</v>
      </c>
      <c r="P422" s="32">
        <f t="shared" si="16"/>
        <v>38259</v>
      </c>
      <c r="Q422" s="32">
        <f t="shared" si="16"/>
        <v>36740</v>
      </c>
      <c r="R422" s="33">
        <f t="shared" si="15"/>
        <v>482782</v>
      </c>
    </row>
    <row r="423" spans="1:18" x14ac:dyDescent="0.2">
      <c r="A423" s="29" t="s">
        <v>117</v>
      </c>
      <c r="B423" s="30">
        <v>1</v>
      </c>
      <c r="C423" s="31">
        <v>100</v>
      </c>
      <c r="D423" s="29" t="s">
        <v>19</v>
      </c>
      <c r="E423" s="29" t="s">
        <v>101</v>
      </c>
      <c r="F423" s="32">
        <f t="shared" si="16"/>
        <v>7706</v>
      </c>
      <c r="G423" s="32">
        <f t="shared" si="16"/>
        <v>9435</v>
      </c>
      <c r="H423" s="32">
        <f t="shared" si="16"/>
        <v>9078</v>
      </c>
      <c r="I423" s="32">
        <f t="shared" si="16"/>
        <v>9453</v>
      </c>
      <c r="J423" s="32">
        <f t="shared" si="16"/>
        <v>8653</v>
      </c>
      <c r="K423" s="32">
        <f t="shared" si="16"/>
        <v>9873</v>
      </c>
      <c r="L423" s="32">
        <f t="shared" si="16"/>
        <v>9413</v>
      </c>
      <c r="M423" s="32">
        <f t="shared" si="16"/>
        <v>9333</v>
      </c>
      <c r="N423" s="32">
        <f t="shared" si="16"/>
        <v>10911</v>
      </c>
      <c r="O423" s="32">
        <f t="shared" si="16"/>
        <v>12272</v>
      </c>
      <c r="P423" s="32">
        <f t="shared" si="16"/>
        <v>9449</v>
      </c>
      <c r="Q423" s="32">
        <f t="shared" si="16"/>
        <v>8780</v>
      </c>
      <c r="R423" s="33">
        <f t="shared" si="15"/>
        <v>114356</v>
      </c>
    </row>
    <row r="424" spans="1:18" x14ac:dyDescent="0.2">
      <c r="A424" s="29" t="s">
        <v>117</v>
      </c>
      <c r="B424" s="30">
        <v>1</v>
      </c>
      <c r="C424" s="31">
        <v>100</v>
      </c>
      <c r="D424" s="29" t="s">
        <v>20</v>
      </c>
      <c r="E424" s="29" t="s">
        <v>101</v>
      </c>
      <c r="F424" s="32">
        <f t="shared" si="16"/>
        <v>15960</v>
      </c>
      <c r="G424" s="32">
        <f t="shared" si="16"/>
        <v>17714</v>
      </c>
      <c r="H424" s="32">
        <f t="shared" si="16"/>
        <v>18559</v>
      </c>
      <c r="I424" s="32">
        <f t="shared" si="16"/>
        <v>18659</v>
      </c>
      <c r="J424" s="32">
        <f t="shared" si="16"/>
        <v>16240</v>
      </c>
      <c r="K424" s="32">
        <f t="shared" si="16"/>
        <v>17548</v>
      </c>
      <c r="L424" s="32">
        <f t="shared" si="16"/>
        <v>18327</v>
      </c>
      <c r="M424" s="32">
        <f t="shared" si="16"/>
        <v>17383</v>
      </c>
      <c r="N424" s="32">
        <f t="shared" si="16"/>
        <v>18323</v>
      </c>
      <c r="O424" s="32">
        <f t="shared" si="16"/>
        <v>18006</v>
      </c>
      <c r="P424" s="32">
        <f t="shared" si="16"/>
        <v>18642</v>
      </c>
      <c r="Q424" s="32">
        <f t="shared" si="16"/>
        <v>17343</v>
      </c>
      <c r="R424" s="33">
        <f t="shared" si="15"/>
        <v>212704</v>
      </c>
    </row>
    <row r="425" spans="1:18" x14ac:dyDescent="0.2">
      <c r="A425" s="29" t="s">
        <v>117</v>
      </c>
      <c r="B425" s="30">
        <v>1</v>
      </c>
      <c r="C425" s="31">
        <v>100</v>
      </c>
      <c r="D425" s="29" t="s">
        <v>21</v>
      </c>
      <c r="E425" s="29" t="s">
        <v>101</v>
      </c>
      <c r="F425" s="32">
        <f t="shared" si="16"/>
        <v>1220</v>
      </c>
      <c r="G425" s="32">
        <f t="shared" si="16"/>
        <v>1439</v>
      </c>
      <c r="H425" s="32">
        <f t="shared" si="16"/>
        <v>1590</v>
      </c>
      <c r="I425" s="32">
        <f t="shared" si="16"/>
        <v>1560</v>
      </c>
      <c r="J425" s="32">
        <f t="shared" si="16"/>
        <v>1530</v>
      </c>
      <c r="K425" s="32">
        <f t="shared" si="16"/>
        <v>1770</v>
      </c>
      <c r="L425" s="32">
        <f t="shared" si="16"/>
        <v>1530</v>
      </c>
      <c r="M425" s="32">
        <f t="shared" si="16"/>
        <v>1540</v>
      </c>
      <c r="N425" s="32">
        <f t="shared" si="16"/>
        <v>1950</v>
      </c>
      <c r="O425" s="32">
        <f t="shared" si="16"/>
        <v>1645</v>
      </c>
      <c r="P425" s="32">
        <f t="shared" si="16"/>
        <v>1590</v>
      </c>
      <c r="Q425" s="32">
        <f t="shared" si="16"/>
        <v>1565</v>
      </c>
      <c r="R425" s="33">
        <f t="shared" si="15"/>
        <v>18929</v>
      </c>
    </row>
    <row r="426" spans="1:18" x14ac:dyDescent="0.2">
      <c r="A426" s="29" t="s">
        <v>117</v>
      </c>
      <c r="B426" s="30">
        <v>1</v>
      </c>
      <c r="C426" s="31">
        <v>100</v>
      </c>
      <c r="D426" s="29" t="s">
        <v>22</v>
      </c>
      <c r="E426" s="29" t="s">
        <v>101</v>
      </c>
      <c r="F426" s="32">
        <f t="shared" si="16"/>
        <v>5820</v>
      </c>
      <c r="G426" s="32">
        <f>G90+G202+G314</f>
        <v>5280</v>
      </c>
      <c r="H426" s="32">
        <f>H90+H202+H314</f>
        <v>4894</v>
      </c>
      <c r="I426" s="32">
        <f>I90+I202+I314</f>
        <v>6320</v>
      </c>
      <c r="J426" s="32">
        <f t="shared" si="16"/>
        <v>5992</v>
      </c>
      <c r="K426" s="32">
        <f t="shared" si="16"/>
        <v>7071</v>
      </c>
      <c r="L426" s="32">
        <f t="shared" si="16"/>
        <v>6445</v>
      </c>
      <c r="M426" s="32">
        <f t="shared" si="16"/>
        <v>6321</v>
      </c>
      <c r="N426" s="32">
        <f t="shared" si="16"/>
        <v>6349</v>
      </c>
      <c r="O426" s="32">
        <f t="shared" si="16"/>
        <v>6095</v>
      </c>
      <c r="P426" s="32">
        <f t="shared" si="16"/>
        <v>6495</v>
      </c>
      <c r="Q426" s="32">
        <f t="shared" si="16"/>
        <v>6145</v>
      </c>
      <c r="R426" s="33">
        <f t="shared" si="15"/>
        <v>73227</v>
      </c>
    </row>
    <row r="427" spans="1:18" x14ac:dyDescent="0.2">
      <c r="A427" s="29" t="s">
        <v>92</v>
      </c>
      <c r="B427" s="30">
        <v>1</v>
      </c>
      <c r="C427" s="31">
        <v>100</v>
      </c>
      <c r="D427" s="29" t="s">
        <v>16</v>
      </c>
      <c r="E427" s="29" t="s">
        <v>102</v>
      </c>
      <c r="F427" s="32">
        <f t="shared" si="16"/>
        <v>6404</v>
      </c>
      <c r="G427" s="32">
        <f t="shared" si="16"/>
        <v>6862</v>
      </c>
      <c r="H427" s="32">
        <f t="shared" si="16"/>
        <v>6593</v>
      </c>
      <c r="I427" s="32">
        <f t="shared" si="16"/>
        <v>8350</v>
      </c>
      <c r="J427" s="32">
        <f t="shared" si="16"/>
        <v>5840</v>
      </c>
      <c r="K427" s="32">
        <f t="shared" si="16"/>
        <v>6869</v>
      </c>
      <c r="L427" s="32">
        <f t="shared" si="16"/>
        <v>7482</v>
      </c>
      <c r="M427" s="32">
        <f t="shared" si="16"/>
        <v>6222</v>
      </c>
      <c r="N427" s="32">
        <f t="shared" si="16"/>
        <v>7348</v>
      </c>
      <c r="O427" s="32">
        <f t="shared" si="16"/>
        <v>8163</v>
      </c>
      <c r="P427" s="32">
        <f t="shared" si="16"/>
        <v>6147</v>
      </c>
      <c r="Q427" s="32">
        <f t="shared" si="16"/>
        <v>6033</v>
      </c>
      <c r="R427" s="33">
        <f t="shared" si="15"/>
        <v>82313</v>
      </c>
    </row>
    <row r="428" spans="1:18" x14ac:dyDescent="0.2">
      <c r="A428" s="29" t="s">
        <v>92</v>
      </c>
      <c r="B428" s="30">
        <v>1</v>
      </c>
      <c r="C428" s="31">
        <v>100</v>
      </c>
      <c r="D428" s="29" t="s">
        <v>18</v>
      </c>
      <c r="E428" s="29" t="s">
        <v>102</v>
      </c>
      <c r="F428" s="32">
        <f t="shared" si="16"/>
        <v>34098</v>
      </c>
      <c r="G428" s="32">
        <f t="shared" si="16"/>
        <v>35391</v>
      </c>
      <c r="H428" s="32">
        <f t="shared" si="16"/>
        <v>35521</v>
      </c>
      <c r="I428" s="32">
        <f t="shared" si="16"/>
        <v>33906</v>
      </c>
      <c r="J428" s="32">
        <f t="shared" si="16"/>
        <v>32967</v>
      </c>
      <c r="K428" s="32">
        <f t="shared" si="16"/>
        <v>33426</v>
      </c>
      <c r="L428" s="32">
        <f t="shared" si="16"/>
        <v>32401</v>
      </c>
      <c r="M428" s="32">
        <f t="shared" si="16"/>
        <v>32652</v>
      </c>
      <c r="N428" s="32">
        <f t="shared" si="16"/>
        <v>31707</v>
      </c>
      <c r="O428" s="32">
        <f t="shared" si="16"/>
        <v>31156</v>
      </c>
      <c r="P428" s="32">
        <f t="shared" si="16"/>
        <v>27301</v>
      </c>
      <c r="Q428" s="32">
        <f t="shared" si="16"/>
        <v>30864</v>
      </c>
      <c r="R428" s="33">
        <f t="shared" si="15"/>
        <v>391390</v>
      </c>
    </row>
    <row r="429" spans="1:18" x14ac:dyDescent="0.2">
      <c r="A429" s="29" t="s">
        <v>92</v>
      </c>
      <c r="B429" s="30">
        <v>1</v>
      </c>
      <c r="C429" s="31">
        <v>60</v>
      </c>
      <c r="D429" s="29" t="s">
        <v>103</v>
      </c>
      <c r="E429" s="29" t="s">
        <v>104</v>
      </c>
      <c r="F429" s="32">
        <f t="shared" si="16"/>
        <v>9752</v>
      </c>
      <c r="G429" s="32">
        <f t="shared" si="16"/>
        <v>11348</v>
      </c>
      <c r="H429" s="32">
        <f t="shared" si="16"/>
        <v>12065</v>
      </c>
      <c r="I429" s="32">
        <f t="shared" si="16"/>
        <v>15728</v>
      </c>
      <c r="J429" s="32">
        <f t="shared" si="16"/>
        <v>12781</v>
      </c>
      <c r="K429" s="32">
        <f t="shared" si="16"/>
        <v>13351</v>
      </c>
      <c r="L429" s="32">
        <f t="shared" si="16"/>
        <v>19576</v>
      </c>
      <c r="M429" s="32">
        <f t="shared" si="16"/>
        <v>13540</v>
      </c>
      <c r="N429" s="32">
        <f t="shared" si="16"/>
        <v>15092</v>
      </c>
      <c r="O429" s="32">
        <f t="shared" si="16"/>
        <v>17444</v>
      </c>
      <c r="P429" s="32">
        <f t="shared" si="16"/>
        <v>18546</v>
      </c>
      <c r="Q429" s="32">
        <f t="shared" si="16"/>
        <v>11790</v>
      </c>
      <c r="R429" s="33">
        <f t="shared" si="15"/>
        <v>171013</v>
      </c>
    </row>
    <row r="430" spans="1:18" x14ac:dyDescent="0.2">
      <c r="A430" s="29" t="s">
        <v>92</v>
      </c>
      <c r="B430" s="30">
        <v>1</v>
      </c>
      <c r="C430" s="31">
        <v>120</v>
      </c>
      <c r="D430" s="29" t="s">
        <v>103</v>
      </c>
      <c r="E430" s="29" t="s">
        <v>104</v>
      </c>
      <c r="F430" s="32">
        <f t="shared" si="16"/>
        <v>35250</v>
      </c>
      <c r="G430" s="32">
        <f t="shared" si="16"/>
        <v>46682</v>
      </c>
      <c r="H430" s="32">
        <f t="shared" si="16"/>
        <v>49175</v>
      </c>
      <c r="I430" s="32">
        <f t="shared" si="16"/>
        <v>55020</v>
      </c>
      <c r="J430" s="32">
        <f t="shared" si="16"/>
        <v>56353</v>
      </c>
      <c r="K430" s="32">
        <f t="shared" si="16"/>
        <v>64634</v>
      </c>
      <c r="L430" s="32">
        <f t="shared" si="16"/>
        <v>65020</v>
      </c>
      <c r="M430" s="32">
        <f t="shared" si="16"/>
        <v>59020</v>
      </c>
      <c r="N430" s="32">
        <f t="shared" si="16"/>
        <v>66480</v>
      </c>
      <c r="O430" s="32">
        <f t="shared" si="16"/>
        <v>65710</v>
      </c>
      <c r="P430" s="32">
        <f t="shared" si="16"/>
        <v>60480</v>
      </c>
      <c r="Q430" s="32">
        <f t="shared" si="16"/>
        <v>50742</v>
      </c>
      <c r="R430" s="33">
        <f t="shared" si="15"/>
        <v>674566</v>
      </c>
    </row>
    <row r="431" spans="1:18" x14ac:dyDescent="0.2">
      <c r="A431" s="29" t="s">
        <v>92</v>
      </c>
      <c r="B431" s="30">
        <v>1</v>
      </c>
      <c r="C431" s="31">
        <v>150</v>
      </c>
      <c r="D431" s="29" t="s">
        <v>103</v>
      </c>
      <c r="E431" s="29" t="s">
        <v>104</v>
      </c>
      <c r="F431" s="32">
        <f t="shared" si="16"/>
        <v>21144</v>
      </c>
      <c r="G431" s="32">
        <f t="shared" si="16"/>
        <v>27711</v>
      </c>
      <c r="H431" s="32">
        <f t="shared" si="16"/>
        <v>33031</v>
      </c>
      <c r="I431" s="32">
        <f t="shared" si="16"/>
        <v>39993</v>
      </c>
      <c r="J431" s="32">
        <f t="shared" si="16"/>
        <v>29610</v>
      </c>
      <c r="K431" s="32">
        <f t="shared" si="16"/>
        <v>39210</v>
      </c>
      <c r="L431" s="32">
        <f t="shared" si="16"/>
        <v>40187</v>
      </c>
      <c r="M431" s="32">
        <f t="shared" si="16"/>
        <v>36422</v>
      </c>
      <c r="N431" s="32">
        <f t="shared" si="16"/>
        <v>43524</v>
      </c>
      <c r="O431" s="32">
        <f t="shared" si="16"/>
        <v>40826</v>
      </c>
      <c r="P431" s="32">
        <f t="shared" si="16"/>
        <v>36574</v>
      </c>
      <c r="Q431" s="32">
        <f t="shared" si="16"/>
        <v>30066</v>
      </c>
      <c r="R431" s="33">
        <f t="shared" si="15"/>
        <v>418298</v>
      </c>
    </row>
    <row r="432" spans="1:18" x14ac:dyDescent="0.2">
      <c r="A432" s="29" t="s">
        <v>92</v>
      </c>
      <c r="B432" s="30">
        <v>1</v>
      </c>
      <c r="C432" s="31">
        <v>180</v>
      </c>
      <c r="D432" s="29" t="s">
        <v>103</v>
      </c>
      <c r="E432" s="29" t="s">
        <v>104</v>
      </c>
      <c r="F432" s="32">
        <f t="shared" si="16"/>
        <v>36645</v>
      </c>
      <c r="G432" s="32">
        <f t="shared" si="16"/>
        <v>37880</v>
      </c>
      <c r="H432" s="32">
        <f t="shared" si="16"/>
        <v>49632</v>
      </c>
      <c r="I432" s="32">
        <f t="shared" si="16"/>
        <v>47974</v>
      </c>
      <c r="J432" s="32">
        <f t="shared" si="16"/>
        <v>48396</v>
      </c>
      <c r="K432" s="32">
        <f t="shared" si="16"/>
        <v>59560</v>
      </c>
      <c r="L432" s="32">
        <f t="shared" si="16"/>
        <v>65314</v>
      </c>
      <c r="M432" s="32">
        <f t="shared" si="16"/>
        <v>59462</v>
      </c>
      <c r="N432" s="32">
        <f t="shared" si="16"/>
        <v>65099</v>
      </c>
      <c r="O432" s="32">
        <f t="shared" si="16"/>
        <v>62344</v>
      </c>
      <c r="P432" s="32">
        <f t="shared" si="16"/>
        <v>84696</v>
      </c>
      <c r="Q432" s="32">
        <f t="shared" si="16"/>
        <v>52804</v>
      </c>
      <c r="R432" s="33">
        <f t="shared" si="15"/>
        <v>669806</v>
      </c>
    </row>
    <row r="433" spans="1:18" x14ac:dyDescent="0.2">
      <c r="A433" s="29" t="s">
        <v>121</v>
      </c>
      <c r="B433" s="30">
        <v>1</v>
      </c>
      <c r="C433" s="31">
        <v>10</v>
      </c>
      <c r="D433" s="29" t="s">
        <v>122</v>
      </c>
      <c r="E433" s="29" t="s">
        <v>123</v>
      </c>
      <c r="F433" s="32">
        <f t="shared" si="16"/>
        <v>30</v>
      </c>
      <c r="G433" s="32">
        <f t="shared" si="16"/>
        <v>0</v>
      </c>
      <c r="H433" s="32">
        <f t="shared" si="16"/>
        <v>0</v>
      </c>
      <c r="I433" s="32">
        <f t="shared" si="16"/>
        <v>0</v>
      </c>
      <c r="J433" s="32">
        <f t="shared" si="16"/>
        <v>0</v>
      </c>
      <c r="K433" s="32">
        <f t="shared" si="16"/>
        <v>0</v>
      </c>
      <c r="L433" s="32">
        <f t="shared" si="16"/>
        <v>0</v>
      </c>
      <c r="M433" s="32">
        <f t="shared" si="16"/>
        <v>0</v>
      </c>
      <c r="N433" s="32">
        <f t="shared" si="16"/>
        <v>0</v>
      </c>
      <c r="O433" s="32">
        <f t="shared" si="16"/>
        <v>0</v>
      </c>
      <c r="P433" s="32">
        <f t="shared" si="16"/>
        <v>0</v>
      </c>
      <c r="Q433" s="32">
        <f t="shared" si="16"/>
        <v>0</v>
      </c>
      <c r="R433" s="33">
        <f t="shared" si="15"/>
        <v>30</v>
      </c>
    </row>
    <row r="434" spans="1:18" x14ac:dyDescent="0.2">
      <c r="A434" s="29" t="s">
        <v>121</v>
      </c>
      <c r="B434" s="30">
        <v>1</v>
      </c>
      <c r="C434" s="31">
        <v>30</v>
      </c>
      <c r="D434" s="29" t="s">
        <v>122</v>
      </c>
      <c r="E434" s="29" t="s">
        <v>123</v>
      </c>
      <c r="F434" s="32">
        <f t="shared" si="16"/>
        <v>4473</v>
      </c>
      <c r="G434" s="32">
        <f t="shared" si="16"/>
        <v>6874</v>
      </c>
      <c r="H434" s="32">
        <f t="shared" si="16"/>
        <v>8827</v>
      </c>
      <c r="I434" s="32">
        <f t="shared" si="16"/>
        <v>8135</v>
      </c>
      <c r="J434" s="32">
        <f t="shared" si="16"/>
        <v>5954</v>
      </c>
      <c r="K434" s="32">
        <f t="shared" si="16"/>
        <v>6609</v>
      </c>
      <c r="L434" s="32">
        <f t="shared" si="16"/>
        <v>6956</v>
      </c>
      <c r="M434" s="32">
        <f t="shared" si="16"/>
        <v>5880</v>
      </c>
      <c r="N434" s="32">
        <f t="shared" si="16"/>
        <v>6882</v>
      </c>
      <c r="O434" s="32">
        <f t="shared" si="16"/>
        <v>6370</v>
      </c>
      <c r="P434" s="32">
        <f t="shared" si="16"/>
        <v>5208</v>
      </c>
      <c r="Q434" s="32">
        <f t="shared" si="16"/>
        <v>4426</v>
      </c>
      <c r="R434" s="33">
        <f t="shared" si="15"/>
        <v>76594</v>
      </c>
    </row>
    <row r="435" spans="1:18" x14ac:dyDescent="0.2">
      <c r="A435" s="29" t="s">
        <v>121</v>
      </c>
      <c r="B435" s="30">
        <v>1</v>
      </c>
      <c r="C435" s="31">
        <v>10</v>
      </c>
      <c r="D435" s="29" t="s">
        <v>124</v>
      </c>
      <c r="E435" s="29" t="s">
        <v>123</v>
      </c>
      <c r="F435" s="32">
        <f t="shared" si="16"/>
        <v>0</v>
      </c>
      <c r="G435" s="32">
        <f t="shared" si="16"/>
        <v>300</v>
      </c>
      <c r="H435" s="32">
        <f t="shared" si="16"/>
        <v>270</v>
      </c>
      <c r="I435" s="32">
        <f t="shared" si="16"/>
        <v>0</v>
      </c>
      <c r="J435" s="32">
        <f t="shared" si="16"/>
        <v>180</v>
      </c>
      <c r="K435" s="32">
        <f t="shared" si="16"/>
        <v>120</v>
      </c>
      <c r="L435" s="32">
        <f t="shared" si="16"/>
        <v>210</v>
      </c>
      <c r="M435" s="32">
        <f t="shared" si="16"/>
        <v>300</v>
      </c>
      <c r="N435" s="32">
        <f t="shared" si="16"/>
        <v>180</v>
      </c>
      <c r="O435" s="32">
        <f t="shared" si="16"/>
        <v>300</v>
      </c>
      <c r="P435" s="32">
        <f t="shared" si="16"/>
        <v>180</v>
      </c>
      <c r="Q435" s="32">
        <f t="shared" si="16"/>
        <v>0</v>
      </c>
      <c r="R435" s="33">
        <f t="shared" si="15"/>
        <v>2040</v>
      </c>
    </row>
    <row r="436" spans="1:18" x14ac:dyDescent="0.2">
      <c r="A436" s="29" t="s">
        <v>121</v>
      </c>
      <c r="B436" s="30">
        <v>1</v>
      </c>
      <c r="C436" s="31">
        <v>30</v>
      </c>
      <c r="D436" s="29" t="s">
        <v>124</v>
      </c>
      <c r="E436" s="29" t="s">
        <v>123</v>
      </c>
      <c r="F436" s="32">
        <f t="shared" si="16"/>
        <v>4866</v>
      </c>
      <c r="G436" s="32">
        <f t="shared" si="16"/>
        <v>6150</v>
      </c>
      <c r="H436" s="32">
        <f t="shared" si="16"/>
        <v>7890</v>
      </c>
      <c r="I436" s="32">
        <f t="shared" si="16"/>
        <v>7742</v>
      </c>
      <c r="J436" s="32">
        <f t="shared" si="16"/>
        <v>6960</v>
      </c>
      <c r="K436" s="32">
        <f t="shared" si="16"/>
        <v>7357</v>
      </c>
      <c r="L436" s="32">
        <f t="shared" si="16"/>
        <v>8431</v>
      </c>
      <c r="M436" s="32">
        <f t="shared" si="16"/>
        <v>6720</v>
      </c>
      <c r="N436" s="32">
        <f t="shared" si="16"/>
        <v>7185</v>
      </c>
      <c r="O436" s="32">
        <f t="shared" si="16"/>
        <v>7712</v>
      </c>
      <c r="P436" s="32">
        <f t="shared" si="16"/>
        <v>6631</v>
      </c>
      <c r="Q436" s="32">
        <f t="shared" si="16"/>
        <v>5641</v>
      </c>
      <c r="R436" s="33">
        <f t="shared" si="15"/>
        <v>83285</v>
      </c>
    </row>
    <row r="437" spans="1:18" x14ac:dyDescent="0.2">
      <c r="A437" s="29" t="s">
        <v>121</v>
      </c>
      <c r="B437" s="30">
        <v>1</v>
      </c>
      <c r="C437" s="31">
        <v>10</v>
      </c>
      <c r="D437" s="29" t="s">
        <v>125</v>
      </c>
      <c r="E437" s="29" t="s">
        <v>123</v>
      </c>
      <c r="F437" s="32">
        <f t="shared" si="16"/>
        <v>0</v>
      </c>
      <c r="G437" s="32">
        <f t="shared" si="16"/>
        <v>0</v>
      </c>
      <c r="H437" s="32">
        <f t="shared" si="16"/>
        <v>0</v>
      </c>
      <c r="I437" s="32">
        <f t="shared" si="16"/>
        <v>0</v>
      </c>
      <c r="J437" s="32">
        <f t="shared" si="16"/>
        <v>90</v>
      </c>
      <c r="K437" s="32">
        <f t="shared" si="16"/>
        <v>30</v>
      </c>
      <c r="L437" s="32">
        <f t="shared" si="16"/>
        <v>0</v>
      </c>
      <c r="M437" s="32">
        <f t="shared" si="16"/>
        <v>90</v>
      </c>
      <c r="N437" s="32">
        <f t="shared" si="16"/>
        <v>0</v>
      </c>
      <c r="O437" s="32">
        <f t="shared" si="16"/>
        <v>0</v>
      </c>
      <c r="P437" s="32">
        <f t="shared" si="16"/>
        <v>30</v>
      </c>
      <c r="Q437" s="32">
        <f t="shared" si="16"/>
        <v>0</v>
      </c>
      <c r="R437" s="33">
        <f t="shared" si="15"/>
        <v>240</v>
      </c>
    </row>
    <row r="438" spans="1:18" x14ac:dyDescent="0.2">
      <c r="A438" s="29" t="s">
        <v>121</v>
      </c>
      <c r="B438" s="30">
        <v>1</v>
      </c>
      <c r="C438" s="31">
        <v>30</v>
      </c>
      <c r="D438" s="29" t="s">
        <v>125</v>
      </c>
      <c r="E438" s="29" t="s">
        <v>123</v>
      </c>
      <c r="F438" s="32">
        <f t="shared" ref="F438:Q449" si="17">F102+F214+F326</f>
        <v>7440</v>
      </c>
      <c r="G438" s="32">
        <f t="shared" si="17"/>
        <v>8280</v>
      </c>
      <c r="H438" s="32">
        <f t="shared" si="17"/>
        <v>9213</v>
      </c>
      <c r="I438" s="32">
        <f t="shared" si="17"/>
        <v>9300</v>
      </c>
      <c r="J438" s="32">
        <f t="shared" si="17"/>
        <v>8131</v>
      </c>
      <c r="K438" s="32">
        <f t="shared" si="17"/>
        <v>7651</v>
      </c>
      <c r="L438" s="32">
        <f t="shared" si="17"/>
        <v>9391</v>
      </c>
      <c r="M438" s="32">
        <f t="shared" si="17"/>
        <v>8295</v>
      </c>
      <c r="N438" s="32">
        <f t="shared" si="17"/>
        <v>8790</v>
      </c>
      <c r="O438" s="32">
        <f t="shared" si="17"/>
        <v>9391</v>
      </c>
      <c r="P438" s="32">
        <f t="shared" si="17"/>
        <v>8073</v>
      </c>
      <c r="Q438" s="32">
        <f t="shared" si="17"/>
        <v>8973</v>
      </c>
      <c r="R438" s="33">
        <f t="shared" si="15"/>
        <v>102928</v>
      </c>
    </row>
    <row r="439" spans="1:18" x14ac:dyDescent="0.2">
      <c r="A439" s="29" t="s">
        <v>121</v>
      </c>
      <c r="B439" s="30">
        <v>1</v>
      </c>
      <c r="C439" s="31">
        <v>10</v>
      </c>
      <c r="D439" s="29" t="s">
        <v>126</v>
      </c>
      <c r="E439" s="29" t="s">
        <v>123</v>
      </c>
      <c r="F439" s="32">
        <f t="shared" si="17"/>
        <v>180</v>
      </c>
      <c r="G439" s="32">
        <f t="shared" si="17"/>
        <v>90</v>
      </c>
      <c r="H439" s="32">
        <f t="shared" si="17"/>
        <v>150</v>
      </c>
      <c r="I439" s="32">
        <f t="shared" si="17"/>
        <v>120</v>
      </c>
      <c r="J439" s="32">
        <f t="shared" si="17"/>
        <v>180</v>
      </c>
      <c r="K439" s="32">
        <f t="shared" si="17"/>
        <v>0</v>
      </c>
      <c r="L439" s="32">
        <f t="shared" si="17"/>
        <v>90</v>
      </c>
      <c r="M439" s="32">
        <f t="shared" si="17"/>
        <v>270</v>
      </c>
      <c r="N439" s="32">
        <f t="shared" si="17"/>
        <v>0</v>
      </c>
      <c r="O439" s="32">
        <f t="shared" si="17"/>
        <v>90</v>
      </c>
      <c r="P439" s="32">
        <f t="shared" si="17"/>
        <v>0</v>
      </c>
      <c r="Q439" s="32">
        <f t="shared" si="17"/>
        <v>0</v>
      </c>
      <c r="R439" s="33">
        <f t="shared" si="15"/>
        <v>1170</v>
      </c>
    </row>
    <row r="440" spans="1:18" x14ac:dyDescent="0.2">
      <c r="A440" s="29" t="s">
        <v>121</v>
      </c>
      <c r="B440" s="30">
        <v>1</v>
      </c>
      <c r="C440" s="31">
        <v>30</v>
      </c>
      <c r="D440" s="29" t="s">
        <v>126</v>
      </c>
      <c r="E440" s="29" t="s">
        <v>123</v>
      </c>
      <c r="F440" s="32">
        <f t="shared" si="17"/>
        <v>6933</v>
      </c>
      <c r="G440" s="32">
        <f t="shared" si="17"/>
        <v>8463</v>
      </c>
      <c r="H440" s="32">
        <f t="shared" si="17"/>
        <v>7980</v>
      </c>
      <c r="I440" s="32">
        <f t="shared" si="17"/>
        <v>9068</v>
      </c>
      <c r="J440" s="32">
        <f t="shared" si="17"/>
        <v>8791</v>
      </c>
      <c r="K440" s="32">
        <f t="shared" si="17"/>
        <v>8194</v>
      </c>
      <c r="L440" s="32">
        <f t="shared" si="17"/>
        <v>8251</v>
      </c>
      <c r="M440" s="32">
        <f t="shared" si="17"/>
        <v>8441</v>
      </c>
      <c r="N440" s="32">
        <f t="shared" si="17"/>
        <v>9210</v>
      </c>
      <c r="O440" s="32">
        <f t="shared" si="17"/>
        <v>7952</v>
      </c>
      <c r="P440" s="32">
        <f t="shared" si="17"/>
        <v>7984</v>
      </c>
      <c r="Q440" s="32">
        <f t="shared" si="17"/>
        <v>7183</v>
      </c>
      <c r="R440" s="33">
        <f t="shared" si="15"/>
        <v>98450</v>
      </c>
    </row>
    <row r="441" spans="1:18" x14ac:dyDescent="0.2">
      <c r="A441" s="29" t="s">
        <v>92</v>
      </c>
      <c r="B441" s="30">
        <v>1</v>
      </c>
      <c r="C441" s="31">
        <v>500</v>
      </c>
      <c r="D441" s="29" t="s">
        <v>105</v>
      </c>
      <c r="E441" s="29" t="s">
        <v>106</v>
      </c>
      <c r="F441" s="32">
        <f t="shared" si="17"/>
        <v>16270</v>
      </c>
      <c r="G441" s="32">
        <f t="shared" si="17"/>
        <v>21915</v>
      </c>
      <c r="H441" s="32">
        <f t="shared" si="17"/>
        <v>22693</v>
      </c>
      <c r="I441" s="32">
        <f t="shared" si="17"/>
        <v>24405</v>
      </c>
      <c r="J441" s="32">
        <f t="shared" si="17"/>
        <v>24895</v>
      </c>
      <c r="K441" s="32">
        <f t="shared" si="17"/>
        <v>19165.5</v>
      </c>
      <c r="L441" s="32">
        <f t="shared" si="17"/>
        <v>23605</v>
      </c>
      <c r="M441" s="32">
        <f t="shared" si="17"/>
        <v>23518</v>
      </c>
      <c r="N441" s="32">
        <f t="shared" si="17"/>
        <v>24306</v>
      </c>
      <c r="O441" s="32">
        <f t="shared" si="17"/>
        <v>22853</v>
      </c>
      <c r="P441" s="32">
        <f t="shared" si="17"/>
        <v>21268</v>
      </c>
      <c r="Q441" s="32">
        <f t="shared" si="17"/>
        <v>18990</v>
      </c>
      <c r="R441" s="33">
        <f t="shared" si="15"/>
        <v>263883.5</v>
      </c>
    </row>
    <row r="442" spans="1:18" x14ac:dyDescent="0.2">
      <c r="A442" s="29" t="s">
        <v>92</v>
      </c>
      <c r="B442" s="30">
        <v>1</v>
      </c>
      <c r="C442" s="31">
        <v>500</v>
      </c>
      <c r="D442" s="29" t="s">
        <v>107</v>
      </c>
      <c r="E442" s="29" t="s">
        <v>106</v>
      </c>
      <c r="F442" s="32">
        <f t="shared" si="17"/>
        <v>7275</v>
      </c>
      <c r="G442" s="32">
        <f t="shared" si="17"/>
        <v>15002</v>
      </c>
      <c r="H442" s="32">
        <f t="shared" si="17"/>
        <v>16964</v>
      </c>
      <c r="I442" s="32">
        <f t="shared" si="17"/>
        <v>15361</v>
      </c>
      <c r="J442" s="32">
        <f t="shared" si="17"/>
        <v>16998</v>
      </c>
      <c r="K442" s="32">
        <f t="shared" si="17"/>
        <v>16167</v>
      </c>
      <c r="L442" s="32">
        <f t="shared" si="17"/>
        <v>15215</v>
      </c>
      <c r="M442" s="32">
        <f t="shared" si="17"/>
        <v>17845</v>
      </c>
      <c r="N442" s="32">
        <f t="shared" si="17"/>
        <v>15610</v>
      </c>
      <c r="O442" s="32">
        <f t="shared" si="17"/>
        <v>11175.5</v>
      </c>
      <c r="P442" s="32">
        <f t="shared" si="17"/>
        <v>17392</v>
      </c>
      <c r="Q442" s="32">
        <f t="shared" si="17"/>
        <v>9254</v>
      </c>
      <c r="R442" s="33">
        <f t="shared" si="15"/>
        <v>174258.5</v>
      </c>
    </row>
    <row r="443" spans="1:18" x14ac:dyDescent="0.2">
      <c r="A443" s="29" t="s">
        <v>113</v>
      </c>
      <c r="B443" s="30">
        <v>1</v>
      </c>
      <c r="C443" s="31">
        <v>473</v>
      </c>
      <c r="D443" s="29" t="s">
        <v>105</v>
      </c>
      <c r="E443" s="29" t="s">
        <v>106</v>
      </c>
      <c r="F443" s="32">
        <f t="shared" si="17"/>
        <v>14123</v>
      </c>
      <c r="G443" s="32">
        <f t="shared" si="17"/>
        <v>19621</v>
      </c>
      <c r="H443" s="32">
        <f t="shared" si="17"/>
        <v>19039</v>
      </c>
      <c r="I443" s="32">
        <f t="shared" si="17"/>
        <v>17036</v>
      </c>
      <c r="J443" s="32">
        <f t="shared" si="17"/>
        <v>15391</v>
      </c>
      <c r="K443" s="32">
        <f t="shared" si="17"/>
        <v>15422</v>
      </c>
      <c r="L443" s="32">
        <f t="shared" si="17"/>
        <v>19006</v>
      </c>
      <c r="M443" s="32">
        <f t="shared" si="17"/>
        <v>17921</v>
      </c>
      <c r="N443" s="32">
        <f t="shared" si="17"/>
        <v>17018</v>
      </c>
      <c r="O443" s="32">
        <f t="shared" si="17"/>
        <v>14424</v>
      </c>
      <c r="P443" s="32">
        <f t="shared" si="17"/>
        <v>18376</v>
      </c>
      <c r="Q443" s="32">
        <f t="shared" si="17"/>
        <v>14424</v>
      </c>
      <c r="R443" s="33">
        <f t="shared" si="15"/>
        <v>201801</v>
      </c>
    </row>
    <row r="444" spans="1:18" x14ac:dyDescent="0.2">
      <c r="A444" s="29" t="s">
        <v>92</v>
      </c>
      <c r="B444" s="30">
        <v>1</v>
      </c>
      <c r="C444" s="31">
        <v>100</v>
      </c>
      <c r="D444" s="29" t="s">
        <v>108</v>
      </c>
      <c r="E444" s="29" t="s">
        <v>109</v>
      </c>
      <c r="F444" s="32">
        <f t="shared" si="17"/>
        <v>0</v>
      </c>
      <c r="G444" s="32">
        <f t="shared" si="17"/>
        <v>0</v>
      </c>
      <c r="H444" s="32">
        <f t="shared" si="17"/>
        <v>0</v>
      </c>
      <c r="I444" s="32">
        <f t="shared" si="17"/>
        <v>0</v>
      </c>
      <c r="J444" s="32">
        <f t="shared" si="17"/>
        <v>0</v>
      </c>
      <c r="K444" s="32">
        <f t="shared" si="17"/>
        <v>0</v>
      </c>
      <c r="L444" s="32">
        <f t="shared" si="17"/>
        <v>0</v>
      </c>
      <c r="M444" s="32">
        <f t="shared" si="17"/>
        <v>0</v>
      </c>
      <c r="N444" s="32">
        <f t="shared" si="17"/>
        <v>0</v>
      </c>
      <c r="O444" s="32">
        <f t="shared" si="17"/>
        <v>0</v>
      </c>
      <c r="P444" s="32">
        <f t="shared" si="17"/>
        <v>165</v>
      </c>
      <c r="Q444" s="32">
        <f t="shared" si="17"/>
        <v>150</v>
      </c>
      <c r="R444" s="33">
        <f t="shared" si="15"/>
        <v>315</v>
      </c>
    </row>
    <row r="445" spans="1:18" x14ac:dyDescent="0.2">
      <c r="A445" s="29" t="s">
        <v>92</v>
      </c>
      <c r="B445" s="30">
        <v>1</v>
      </c>
      <c r="C445" s="31">
        <v>100</v>
      </c>
      <c r="D445" s="29" t="s">
        <v>84</v>
      </c>
      <c r="E445" s="29" t="s">
        <v>109</v>
      </c>
      <c r="F445" s="32">
        <f t="shared" si="17"/>
        <v>0</v>
      </c>
      <c r="G445" s="32">
        <f t="shared" si="17"/>
        <v>0</v>
      </c>
      <c r="H445" s="32">
        <f t="shared" si="17"/>
        <v>75</v>
      </c>
      <c r="I445" s="32">
        <f t="shared" si="17"/>
        <v>0</v>
      </c>
      <c r="J445" s="32">
        <f t="shared" si="17"/>
        <v>0</v>
      </c>
      <c r="K445" s="32">
        <f t="shared" si="17"/>
        <v>0</v>
      </c>
      <c r="L445" s="32">
        <f t="shared" si="17"/>
        <v>0</v>
      </c>
      <c r="M445" s="32">
        <f t="shared" si="17"/>
        <v>0</v>
      </c>
      <c r="N445" s="32">
        <f t="shared" si="17"/>
        <v>0</v>
      </c>
      <c r="O445" s="32">
        <f t="shared" si="17"/>
        <v>150</v>
      </c>
      <c r="P445" s="32">
        <f t="shared" si="17"/>
        <v>409</v>
      </c>
      <c r="Q445" s="32">
        <f t="shared" si="17"/>
        <v>214</v>
      </c>
      <c r="R445" s="33">
        <f t="shared" si="15"/>
        <v>848</v>
      </c>
    </row>
    <row r="446" spans="1:18" x14ac:dyDescent="0.2">
      <c r="A446" s="29" t="s">
        <v>92</v>
      </c>
      <c r="B446" s="30">
        <v>1</v>
      </c>
      <c r="C446" s="31">
        <v>100</v>
      </c>
      <c r="D446" s="29" t="s">
        <v>16</v>
      </c>
      <c r="E446" s="29" t="s">
        <v>109</v>
      </c>
      <c r="F446" s="32">
        <f t="shared" si="17"/>
        <v>0</v>
      </c>
      <c r="G446" s="32">
        <f t="shared" si="17"/>
        <v>0</v>
      </c>
      <c r="H446" s="32">
        <f t="shared" si="17"/>
        <v>0</v>
      </c>
      <c r="I446" s="32">
        <f t="shared" si="17"/>
        <v>0</v>
      </c>
      <c r="J446" s="32">
        <f t="shared" si="17"/>
        <v>0</v>
      </c>
      <c r="K446" s="32">
        <f t="shared" si="17"/>
        <v>0</v>
      </c>
      <c r="L446" s="32">
        <f t="shared" si="17"/>
        <v>0</v>
      </c>
      <c r="M446" s="32">
        <f t="shared" si="17"/>
        <v>0</v>
      </c>
      <c r="N446" s="32">
        <f t="shared" si="17"/>
        <v>0</v>
      </c>
      <c r="O446" s="32">
        <f t="shared" si="17"/>
        <v>30</v>
      </c>
      <c r="P446" s="32">
        <f t="shared" si="17"/>
        <v>150</v>
      </c>
      <c r="Q446" s="32">
        <f t="shared" si="17"/>
        <v>60</v>
      </c>
      <c r="R446" s="33">
        <f t="shared" si="15"/>
        <v>240</v>
      </c>
    </row>
    <row r="447" spans="1:18" x14ac:dyDescent="0.2">
      <c r="A447" s="29" t="s">
        <v>92</v>
      </c>
      <c r="B447" s="30">
        <v>1</v>
      </c>
      <c r="C447" s="31">
        <v>30</v>
      </c>
      <c r="D447" s="29" t="s">
        <v>110</v>
      </c>
      <c r="E447" s="29" t="s">
        <v>111</v>
      </c>
      <c r="F447" s="32">
        <f t="shared" si="17"/>
        <v>485</v>
      </c>
      <c r="G447" s="32">
        <f t="shared" si="17"/>
        <v>280</v>
      </c>
      <c r="H447" s="32">
        <f t="shared" si="17"/>
        <v>637</v>
      </c>
      <c r="I447" s="32">
        <f t="shared" si="17"/>
        <v>75</v>
      </c>
      <c r="J447" s="32">
        <f t="shared" si="17"/>
        <v>322</v>
      </c>
      <c r="K447" s="32">
        <f t="shared" si="17"/>
        <v>817</v>
      </c>
      <c r="L447" s="32">
        <f t="shared" si="17"/>
        <v>240</v>
      </c>
      <c r="M447" s="32">
        <f t="shared" si="17"/>
        <v>695</v>
      </c>
      <c r="N447" s="32">
        <f t="shared" si="17"/>
        <v>490</v>
      </c>
      <c r="O447" s="32">
        <f t="shared" si="17"/>
        <v>405</v>
      </c>
      <c r="P447" s="32">
        <f t="shared" si="17"/>
        <v>517</v>
      </c>
      <c r="Q447" s="32">
        <f t="shared" si="17"/>
        <v>0</v>
      </c>
      <c r="R447" s="33">
        <f t="shared" si="15"/>
        <v>4963</v>
      </c>
    </row>
    <row r="448" spans="1:18" x14ac:dyDescent="0.2">
      <c r="A448" s="29" t="s">
        <v>92</v>
      </c>
      <c r="B448" s="30">
        <v>1</v>
      </c>
      <c r="C448" s="31">
        <v>100</v>
      </c>
      <c r="D448" s="29" t="s">
        <v>110</v>
      </c>
      <c r="E448" s="29" t="s">
        <v>111</v>
      </c>
      <c r="F448" s="32">
        <f t="shared" si="17"/>
        <v>60</v>
      </c>
      <c r="G448" s="32">
        <f t="shared" si="17"/>
        <v>254</v>
      </c>
      <c r="H448" s="32">
        <f t="shared" si="17"/>
        <v>305</v>
      </c>
      <c r="I448" s="32">
        <f t="shared" si="17"/>
        <v>270</v>
      </c>
      <c r="J448" s="32">
        <f t="shared" si="17"/>
        <v>104</v>
      </c>
      <c r="K448" s="32">
        <f t="shared" si="17"/>
        <v>45</v>
      </c>
      <c r="L448" s="32">
        <f t="shared" si="17"/>
        <v>90</v>
      </c>
      <c r="M448" s="32">
        <f t="shared" si="17"/>
        <v>315</v>
      </c>
      <c r="N448" s="32">
        <f t="shared" si="17"/>
        <v>30</v>
      </c>
      <c r="O448" s="32">
        <f t="shared" si="17"/>
        <v>105</v>
      </c>
      <c r="P448" s="32">
        <f t="shared" si="17"/>
        <v>0</v>
      </c>
      <c r="Q448" s="32">
        <f t="shared" si="17"/>
        <v>0</v>
      </c>
      <c r="R448" s="33">
        <f t="shared" si="15"/>
        <v>1578</v>
      </c>
    </row>
    <row r="449" spans="1:18" x14ac:dyDescent="0.2">
      <c r="A449" s="29" t="s">
        <v>92</v>
      </c>
      <c r="B449" s="30">
        <v>1</v>
      </c>
      <c r="C449" s="31">
        <v>100</v>
      </c>
      <c r="D449" s="29" t="s">
        <v>110</v>
      </c>
      <c r="E449" s="29" t="s">
        <v>112</v>
      </c>
      <c r="F449" s="32">
        <f t="shared" si="17"/>
        <v>0</v>
      </c>
      <c r="G449" s="32">
        <f t="shared" si="17"/>
        <v>0</v>
      </c>
      <c r="H449" s="32">
        <f t="shared" si="17"/>
        <v>0</v>
      </c>
      <c r="I449" s="32">
        <f t="shared" si="17"/>
        <v>0</v>
      </c>
      <c r="J449" s="32">
        <f t="shared" si="17"/>
        <v>30</v>
      </c>
      <c r="K449" s="32">
        <f t="shared" si="17"/>
        <v>270</v>
      </c>
      <c r="L449" s="32">
        <f t="shared" si="17"/>
        <v>30</v>
      </c>
      <c r="M449" s="32">
        <f t="shared" si="17"/>
        <v>180</v>
      </c>
      <c r="N449" s="32">
        <f t="shared" si="17"/>
        <v>30</v>
      </c>
      <c r="O449" s="32">
        <f t="shared" si="17"/>
        <v>0</v>
      </c>
      <c r="P449" s="32">
        <f t="shared" si="17"/>
        <v>30</v>
      </c>
      <c r="Q449" s="32">
        <f t="shared" si="17"/>
        <v>0</v>
      </c>
      <c r="R449" s="33">
        <f t="shared" si="15"/>
        <v>570</v>
      </c>
    </row>
    <row r="450" spans="1:18" ht="14.25" x14ac:dyDescent="0.2">
      <c r="E450" s="25" t="s">
        <v>38</v>
      </c>
      <c r="F450" s="26">
        <f t="shared" ref="F450:R450" si="18">SUM(F342:F449)</f>
        <v>5058586</v>
      </c>
      <c r="G450" s="26">
        <f t="shared" si="18"/>
        <v>5548677</v>
      </c>
      <c r="H450" s="26">
        <f t="shared" si="18"/>
        <v>5697280.5</v>
      </c>
      <c r="I450" s="26">
        <f t="shared" si="18"/>
        <v>5933450.9000000004</v>
      </c>
      <c r="J450" s="26">
        <f t="shared" si="18"/>
        <v>5217127</v>
      </c>
      <c r="K450" s="26">
        <f t="shared" si="18"/>
        <v>5821639.5010000002</v>
      </c>
      <c r="L450" s="26">
        <f t="shared" si="18"/>
        <v>5896565.5</v>
      </c>
      <c r="M450" s="26">
        <f t="shared" si="18"/>
        <v>5363423.5</v>
      </c>
      <c r="N450" s="26">
        <f t="shared" si="18"/>
        <v>6186805</v>
      </c>
      <c r="O450" s="26">
        <f t="shared" si="18"/>
        <v>5941775.5</v>
      </c>
      <c r="P450" s="26">
        <f t="shared" si="18"/>
        <v>5582111</v>
      </c>
      <c r="Q450" s="26">
        <f t="shared" si="18"/>
        <v>5463121</v>
      </c>
      <c r="R450" s="23">
        <f t="shared" si="18"/>
        <v>67710562.400999993</v>
      </c>
    </row>
  </sheetData>
  <mergeCells count="4">
    <mergeCell ref="F4:R4"/>
    <mergeCell ref="F116:R116"/>
    <mergeCell ref="F228:R228"/>
    <mergeCell ref="F340:R340"/>
  </mergeCells>
  <pageMargins left="0.44431372549019615" right="0.44431372549019615" top="0.44431372549019615" bottom="0.44431372549019615" header="0.50980392156862753" footer="0.50980392156862753"/>
  <pageSetup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49"/>
  <sheetViews>
    <sheetView showGridLines="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38.5703125" style="2" customWidth="1"/>
    <col min="2" max="2" width="34.140625" style="2" bestFit="1" customWidth="1"/>
    <col min="3" max="3" width="11.28515625" style="2" bestFit="1" customWidth="1"/>
    <col min="4" max="4" width="13.140625" style="2" bestFit="1" customWidth="1"/>
    <col min="5" max="5" width="8.7109375" style="2" bestFit="1" customWidth="1"/>
    <col min="6" max="6" width="12" style="2" bestFit="1" customWidth="1"/>
    <col min="7" max="7" width="20.42578125" style="2" bestFit="1" customWidth="1"/>
    <col min="8" max="8" width="14.28515625" style="2" bestFit="1" customWidth="1"/>
    <col min="9" max="9" width="7.7109375" style="2" bestFit="1" customWidth="1"/>
    <col min="10" max="16384" width="9.140625" style="2"/>
  </cols>
  <sheetData>
    <row r="1" spans="1:9" ht="14.25" x14ac:dyDescent="0.2">
      <c r="A1" s="1" t="s">
        <v>276</v>
      </c>
    </row>
    <row r="2" spans="1:9" x14ac:dyDescent="0.2">
      <c r="A2" s="20"/>
      <c r="B2" s="20"/>
      <c r="C2" s="20"/>
      <c r="D2" s="20"/>
      <c r="E2" s="20"/>
      <c r="F2" s="20"/>
      <c r="G2" s="20"/>
      <c r="H2" s="20"/>
      <c r="I2" s="20"/>
    </row>
    <row r="3" spans="1:9" ht="30" customHeight="1" x14ac:dyDescent="0.2">
      <c r="A3" s="34" t="s">
        <v>2</v>
      </c>
      <c r="B3" s="34" t="s">
        <v>43</v>
      </c>
      <c r="C3" s="34" t="s">
        <v>4</v>
      </c>
      <c r="D3" s="34" t="s">
        <v>5</v>
      </c>
      <c r="E3" s="34" t="s">
        <v>44</v>
      </c>
      <c r="F3" s="34" t="s">
        <v>45</v>
      </c>
      <c r="G3" s="34" t="s">
        <v>46</v>
      </c>
      <c r="H3" s="34" t="s">
        <v>47</v>
      </c>
      <c r="I3" s="34" t="s">
        <v>48</v>
      </c>
    </row>
    <row r="4" spans="1:9" x14ac:dyDescent="0.2">
      <c r="A4" s="29" t="s">
        <v>83</v>
      </c>
      <c r="B4" s="29" t="s">
        <v>277</v>
      </c>
      <c r="C4" s="29" t="s">
        <v>84</v>
      </c>
      <c r="D4" s="29" t="s">
        <v>91</v>
      </c>
      <c r="E4" s="29" t="s">
        <v>49</v>
      </c>
      <c r="F4" s="29" t="s">
        <v>278</v>
      </c>
      <c r="G4" s="29" t="s">
        <v>279</v>
      </c>
      <c r="H4" s="29" t="s">
        <v>50</v>
      </c>
      <c r="I4" s="29" t="s">
        <v>51</v>
      </c>
    </row>
    <row r="5" spans="1:9" x14ac:dyDescent="0.2">
      <c r="A5" s="29" t="s">
        <v>83</v>
      </c>
      <c r="B5" s="29" t="s">
        <v>277</v>
      </c>
      <c r="C5" s="29" t="s">
        <v>84</v>
      </c>
      <c r="D5" s="29" t="s">
        <v>91</v>
      </c>
      <c r="E5" s="29" t="s">
        <v>52</v>
      </c>
      <c r="F5" s="29" t="s">
        <v>278</v>
      </c>
      <c r="G5" s="29" t="s">
        <v>279</v>
      </c>
      <c r="H5" s="29" t="s">
        <v>50</v>
      </c>
      <c r="I5" s="29" t="s">
        <v>51</v>
      </c>
    </row>
    <row r="6" spans="1:9" x14ac:dyDescent="0.2">
      <c r="A6" s="29" t="s">
        <v>83</v>
      </c>
      <c r="B6" s="29" t="s">
        <v>280</v>
      </c>
      <c r="C6" s="29" t="s">
        <v>86</v>
      </c>
      <c r="D6" s="29" t="s">
        <v>85</v>
      </c>
      <c r="E6" s="29" t="s">
        <v>49</v>
      </c>
      <c r="F6" s="29" t="s">
        <v>281</v>
      </c>
      <c r="G6" s="29" t="s">
        <v>282</v>
      </c>
      <c r="H6" s="29" t="s">
        <v>54</v>
      </c>
      <c r="I6" s="29" t="s">
        <v>51</v>
      </c>
    </row>
    <row r="7" spans="1:9" x14ac:dyDescent="0.2">
      <c r="A7" s="29" t="s">
        <v>83</v>
      </c>
      <c r="B7" s="29" t="s">
        <v>277</v>
      </c>
      <c r="C7" s="29" t="s">
        <v>16</v>
      </c>
      <c r="D7" s="29" t="s">
        <v>91</v>
      </c>
      <c r="E7" s="29" t="s">
        <v>49</v>
      </c>
      <c r="F7" s="29" t="s">
        <v>283</v>
      </c>
      <c r="G7" s="29" t="s">
        <v>279</v>
      </c>
      <c r="H7" s="29" t="s">
        <v>50</v>
      </c>
      <c r="I7" s="29" t="s">
        <v>51</v>
      </c>
    </row>
    <row r="8" spans="1:9" x14ac:dyDescent="0.2">
      <c r="A8" s="29" t="s">
        <v>83</v>
      </c>
      <c r="B8" s="29" t="s">
        <v>277</v>
      </c>
      <c r="C8" s="29" t="s">
        <v>16</v>
      </c>
      <c r="D8" s="29" t="s">
        <v>91</v>
      </c>
      <c r="E8" s="29" t="s">
        <v>52</v>
      </c>
      <c r="F8" s="29" t="s">
        <v>283</v>
      </c>
      <c r="G8" s="29" t="s">
        <v>279</v>
      </c>
      <c r="H8" s="29" t="s">
        <v>50</v>
      </c>
      <c r="I8" s="29" t="s">
        <v>51</v>
      </c>
    </row>
    <row r="9" spans="1:9" x14ac:dyDescent="0.2">
      <c r="A9" s="29" t="s">
        <v>83</v>
      </c>
      <c r="B9" s="29" t="s">
        <v>277</v>
      </c>
      <c r="C9" s="29" t="s">
        <v>88</v>
      </c>
      <c r="D9" s="29" t="s">
        <v>91</v>
      </c>
      <c r="E9" s="29" t="s">
        <v>49</v>
      </c>
      <c r="F9" s="29" t="s">
        <v>284</v>
      </c>
      <c r="G9" s="29" t="s">
        <v>279</v>
      </c>
      <c r="H9" s="29" t="s">
        <v>50</v>
      </c>
      <c r="I9" s="29" t="s">
        <v>51</v>
      </c>
    </row>
    <row r="10" spans="1:9" x14ac:dyDescent="0.2">
      <c r="A10" s="29" t="s">
        <v>83</v>
      </c>
      <c r="B10" s="29" t="s">
        <v>277</v>
      </c>
      <c r="C10" s="29" t="s">
        <v>88</v>
      </c>
      <c r="D10" s="29" t="s">
        <v>91</v>
      </c>
      <c r="E10" s="29" t="s">
        <v>52</v>
      </c>
      <c r="F10" s="29" t="s">
        <v>284</v>
      </c>
      <c r="G10" s="29" t="s">
        <v>279</v>
      </c>
      <c r="H10" s="29" t="s">
        <v>50</v>
      </c>
      <c r="I10" s="29" t="s">
        <v>51</v>
      </c>
    </row>
    <row r="11" spans="1:9" x14ac:dyDescent="0.2">
      <c r="A11" s="29" t="s">
        <v>83</v>
      </c>
      <c r="B11" s="29" t="s">
        <v>277</v>
      </c>
      <c r="C11" s="29" t="s">
        <v>18</v>
      </c>
      <c r="D11" s="29" t="s">
        <v>91</v>
      </c>
      <c r="E11" s="29" t="s">
        <v>49</v>
      </c>
      <c r="F11" s="29" t="s">
        <v>285</v>
      </c>
      <c r="G11" s="29" t="s">
        <v>279</v>
      </c>
      <c r="H11" s="29" t="s">
        <v>50</v>
      </c>
      <c r="I11" s="29" t="s">
        <v>51</v>
      </c>
    </row>
    <row r="12" spans="1:9" x14ac:dyDescent="0.2">
      <c r="A12" s="29" t="s">
        <v>83</v>
      </c>
      <c r="B12" s="29" t="s">
        <v>277</v>
      </c>
      <c r="C12" s="29" t="s">
        <v>18</v>
      </c>
      <c r="D12" s="29" t="s">
        <v>91</v>
      </c>
      <c r="E12" s="29" t="s">
        <v>52</v>
      </c>
      <c r="F12" s="29" t="s">
        <v>285</v>
      </c>
      <c r="G12" s="29" t="s">
        <v>279</v>
      </c>
      <c r="H12" s="29" t="s">
        <v>50</v>
      </c>
      <c r="I12" s="29" t="s">
        <v>51</v>
      </c>
    </row>
    <row r="13" spans="1:9" x14ac:dyDescent="0.2">
      <c r="A13" s="29" t="s">
        <v>83</v>
      </c>
      <c r="B13" s="29" t="s">
        <v>277</v>
      </c>
      <c r="C13" s="29" t="s">
        <v>19</v>
      </c>
      <c r="D13" s="29" t="s">
        <v>91</v>
      </c>
      <c r="E13" s="29" t="s">
        <v>49</v>
      </c>
      <c r="F13" s="29" t="s">
        <v>286</v>
      </c>
      <c r="G13" s="29" t="s">
        <v>279</v>
      </c>
      <c r="H13" s="29" t="s">
        <v>54</v>
      </c>
      <c r="I13" s="29" t="s">
        <v>51</v>
      </c>
    </row>
    <row r="14" spans="1:9" x14ac:dyDescent="0.2">
      <c r="A14" s="29" t="s">
        <v>83</v>
      </c>
      <c r="B14" s="29" t="s">
        <v>277</v>
      </c>
      <c r="C14" s="29" t="s">
        <v>19</v>
      </c>
      <c r="D14" s="29" t="s">
        <v>91</v>
      </c>
      <c r="E14" s="29" t="s">
        <v>52</v>
      </c>
      <c r="F14" s="29" t="s">
        <v>286</v>
      </c>
      <c r="G14" s="29" t="s">
        <v>279</v>
      </c>
      <c r="H14" s="29" t="s">
        <v>54</v>
      </c>
      <c r="I14" s="29" t="s">
        <v>51</v>
      </c>
    </row>
    <row r="15" spans="1:9" x14ac:dyDescent="0.2">
      <c r="A15" s="29" t="s">
        <v>83</v>
      </c>
      <c r="B15" s="29" t="s">
        <v>277</v>
      </c>
      <c r="C15" s="29" t="s">
        <v>20</v>
      </c>
      <c r="D15" s="29" t="s">
        <v>91</v>
      </c>
      <c r="E15" s="29" t="s">
        <v>49</v>
      </c>
      <c r="F15" s="29" t="s">
        <v>287</v>
      </c>
      <c r="G15" s="29" t="s">
        <v>279</v>
      </c>
      <c r="H15" s="29" t="s">
        <v>50</v>
      </c>
      <c r="I15" s="29" t="s">
        <v>51</v>
      </c>
    </row>
    <row r="16" spans="1:9" x14ac:dyDescent="0.2">
      <c r="A16" s="29" t="s">
        <v>83</v>
      </c>
      <c r="B16" s="29" t="s">
        <v>277</v>
      </c>
      <c r="C16" s="29" t="s">
        <v>20</v>
      </c>
      <c r="D16" s="29" t="s">
        <v>91</v>
      </c>
      <c r="E16" s="29" t="s">
        <v>52</v>
      </c>
      <c r="F16" s="29" t="s">
        <v>287</v>
      </c>
      <c r="G16" s="29" t="s">
        <v>279</v>
      </c>
      <c r="H16" s="29" t="s">
        <v>50</v>
      </c>
      <c r="I16" s="29" t="s">
        <v>51</v>
      </c>
    </row>
    <row r="17" spans="1:9" x14ac:dyDescent="0.2">
      <c r="A17" s="29" t="s">
        <v>92</v>
      </c>
      <c r="B17" s="29" t="s">
        <v>288</v>
      </c>
      <c r="C17" s="29" t="s">
        <v>84</v>
      </c>
      <c r="D17" s="29" t="s">
        <v>109</v>
      </c>
      <c r="E17" s="29" t="s">
        <v>49</v>
      </c>
      <c r="F17" s="29" t="s">
        <v>289</v>
      </c>
      <c r="G17" s="29" t="s">
        <v>290</v>
      </c>
      <c r="H17" s="29" t="s">
        <v>54</v>
      </c>
      <c r="I17" s="29" t="s">
        <v>51</v>
      </c>
    </row>
    <row r="18" spans="1:9" x14ac:dyDescent="0.2">
      <c r="A18" s="29" t="s">
        <v>92</v>
      </c>
      <c r="B18" s="29" t="s">
        <v>291</v>
      </c>
      <c r="C18" s="29" t="s">
        <v>84</v>
      </c>
      <c r="D18" s="29" t="s">
        <v>85</v>
      </c>
      <c r="E18" s="29" t="s">
        <v>49</v>
      </c>
      <c r="F18" s="29" t="s">
        <v>292</v>
      </c>
      <c r="G18" s="29" t="s">
        <v>274</v>
      </c>
      <c r="H18" s="29" t="s">
        <v>54</v>
      </c>
      <c r="I18" s="29" t="s">
        <v>51</v>
      </c>
    </row>
    <row r="19" spans="1:9" x14ac:dyDescent="0.2">
      <c r="A19" s="29" t="s">
        <v>92</v>
      </c>
      <c r="B19" s="29" t="s">
        <v>291</v>
      </c>
      <c r="C19" s="29" t="s">
        <v>84</v>
      </c>
      <c r="D19" s="29" t="s">
        <v>85</v>
      </c>
      <c r="E19" s="29" t="s">
        <v>52</v>
      </c>
      <c r="F19" s="29" t="s">
        <v>292</v>
      </c>
      <c r="G19" s="29" t="s">
        <v>274</v>
      </c>
      <c r="H19" s="29" t="s">
        <v>54</v>
      </c>
      <c r="I19" s="29" t="s">
        <v>51</v>
      </c>
    </row>
    <row r="20" spans="1:9" x14ac:dyDescent="0.2">
      <c r="A20" s="29" t="s">
        <v>92</v>
      </c>
      <c r="B20" s="29" t="s">
        <v>293</v>
      </c>
      <c r="C20" s="29" t="s">
        <v>103</v>
      </c>
      <c r="D20" s="29" t="s">
        <v>104</v>
      </c>
      <c r="E20" s="29" t="s">
        <v>49</v>
      </c>
      <c r="F20" s="29" t="s">
        <v>294</v>
      </c>
      <c r="G20" s="29" t="s">
        <v>295</v>
      </c>
      <c r="H20" s="29" t="s">
        <v>50</v>
      </c>
      <c r="I20" s="29" t="s">
        <v>51</v>
      </c>
    </row>
    <row r="21" spans="1:9" x14ac:dyDescent="0.2">
      <c r="A21" s="29" t="s">
        <v>92</v>
      </c>
      <c r="B21" s="29" t="s">
        <v>293</v>
      </c>
      <c r="C21" s="29" t="s">
        <v>103</v>
      </c>
      <c r="D21" s="29" t="s">
        <v>104</v>
      </c>
      <c r="E21" s="29" t="s">
        <v>49</v>
      </c>
      <c r="F21" s="29" t="s">
        <v>296</v>
      </c>
      <c r="G21" s="29" t="s">
        <v>295</v>
      </c>
      <c r="H21" s="29" t="s">
        <v>50</v>
      </c>
      <c r="I21" s="29" t="s">
        <v>51</v>
      </c>
    </row>
    <row r="22" spans="1:9" x14ac:dyDescent="0.2">
      <c r="A22" s="29" t="s">
        <v>92</v>
      </c>
      <c r="B22" s="29" t="s">
        <v>293</v>
      </c>
      <c r="C22" s="29" t="s">
        <v>103</v>
      </c>
      <c r="D22" s="29" t="s">
        <v>104</v>
      </c>
      <c r="E22" s="29" t="s">
        <v>49</v>
      </c>
      <c r="F22" s="29" t="s">
        <v>297</v>
      </c>
      <c r="G22" s="29" t="s">
        <v>295</v>
      </c>
      <c r="H22" s="29" t="s">
        <v>50</v>
      </c>
      <c r="I22" s="29" t="s">
        <v>51</v>
      </c>
    </row>
    <row r="23" spans="1:9" x14ac:dyDescent="0.2">
      <c r="A23" s="29" t="s">
        <v>92</v>
      </c>
      <c r="B23" s="29" t="s">
        <v>293</v>
      </c>
      <c r="C23" s="29" t="s">
        <v>103</v>
      </c>
      <c r="D23" s="29" t="s">
        <v>104</v>
      </c>
      <c r="E23" s="29" t="s">
        <v>49</v>
      </c>
      <c r="F23" s="29" t="s">
        <v>298</v>
      </c>
      <c r="G23" s="29" t="s">
        <v>295</v>
      </c>
      <c r="H23" s="29" t="s">
        <v>50</v>
      </c>
      <c r="I23" s="29" t="s">
        <v>51</v>
      </c>
    </row>
    <row r="24" spans="1:9" x14ac:dyDescent="0.2">
      <c r="A24" s="29" t="s">
        <v>92</v>
      </c>
      <c r="B24" s="29" t="s">
        <v>293</v>
      </c>
      <c r="C24" s="29" t="s">
        <v>103</v>
      </c>
      <c r="D24" s="29" t="s">
        <v>104</v>
      </c>
      <c r="E24" s="29" t="s">
        <v>52</v>
      </c>
      <c r="F24" s="29" t="s">
        <v>294</v>
      </c>
      <c r="G24" s="29" t="s">
        <v>295</v>
      </c>
      <c r="H24" s="29" t="s">
        <v>50</v>
      </c>
      <c r="I24" s="29" t="s">
        <v>51</v>
      </c>
    </row>
    <row r="25" spans="1:9" x14ac:dyDescent="0.2">
      <c r="A25" s="29" t="s">
        <v>92</v>
      </c>
      <c r="B25" s="29" t="s">
        <v>293</v>
      </c>
      <c r="C25" s="29" t="s">
        <v>103</v>
      </c>
      <c r="D25" s="29" t="s">
        <v>104</v>
      </c>
      <c r="E25" s="29" t="s">
        <v>52</v>
      </c>
      <c r="F25" s="29" t="s">
        <v>296</v>
      </c>
      <c r="G25" s="29" t="s">
        <v>295</v>
      </c>
      <c r="H25" s="29" t="s">
        <v>50</v>
      </c>
      <c r="I25" s="29" t="s">
        <v>51</v>
      </c>
    </row>
    <row r="26" spans="1:9" x14ac:dyDescent="0.2">
      <c r="A26" s="29" t="s">
        <v>92</v>
      </c>
      <c r="B26" s="29" t="s">
        <v>293</v>
      </c>
      <c r="C26" s="29" t="s">
        <v>103</v>
      </c>
      <c r="D26" s="29" t="s">
        <v>104</v>
      </c>
      <c r="E26" s="29" t="s">
        <v>52</v>
      </c>
      <c r="F26" s="29" t="s">
        <v>297</v>
      </c>
      <c r="G26" s="29" t="s">
        <v>295</v>
      </c>
      <c r="H26" s="29" t="s">
        <v>50</v>
      </c>
      <c r="I26" s="29" t="s">
        <v>51</v>
      </c>
    </row>
    <row r="27" spans="1:9" x14ac:dyDescent="0.2">
      <c r="A27" s="29" t="s">
        <v>92</v>
      </c>
      <c r="B27" s="29" t="s">
        <v>293</v>
      </c>
      <c r="C27" s="29" t="s">
        <v>103</v>
      </c>
      <c r="D27" s="29" t="s">
        <v>104</v>
      </c>
      <c r="E27" s="29" t="s">
        <v>52</v>
      </c>
      <c r="F27" s="29" t="s">
        <v>298</v>
      </c>
      <c r="G27" s="29" t="s">
        <v>295</v>
      </c>
      <c r="H27" s="29" t="s">
        <v>50</v>
      </c>
      <c r="I27" s="29" t="s">
        <v>51</v>
      </c>
    </row>
    <row r="28" spans="1:9" x14ac:dyDescent="0.2">
      <c r="A28" s="29" t="s">
        <v>92</v>
      </c>
      <c r="B28" s="29" t="s">
        <v>293</v>
      </c>
      <c r="C28" s="29" t="s">
        <v>103</v>
      </c>
      <c r="D28" s="29" t="s">
        <v>104</v>
      </c>
      <c r="E28" s="29" t="s">
        <v>56</v>
      </c>
      <c r="F28" s="29" t="s">
        <v>294</v>
      </c>
      <c r="G28" s="29" t="s">
        <v>295</v>
      </c>
      <c r="H28" s="29" t="s">
        <v>50</v>
      </c>
      <c r="I28" s="29" t="s">
        <v>51</v>
      </c>
    </row>
    <row r="29" spans="1:9" x14ac:dyDescent="0.2">
      <c r="A29" s="29" t="s">
        <v>92</v>
      </c>
      <c r="B29" s="29" t="s">
        <v>293</v>
      </c>
      <c r="C29" s="29" t="s">
        <v>103</v>
      </c>
      <c r="D29" s="29" t="s">
        <v>104</v>
      </c>
      <c r="E29" s="29" t="s">
        <v>56</v>
      </c>
      <c r="F29" s="29" t="s">
        <v>296</v>
      </c>
      <c r="G29" s="29" t="s">
        <v>295</v>
      </c>
      <c r="H29" s="29" t="s">
        <v>50</v>
      </c>
      <c r="I29" s="29" t="s">
        <v>51</v>
      </c>
    </row>
    <row r="30" spans="1:9" x14ac:dyDescent="0.2">
      <c r="A30" s="29" t="s">
        <v>92</v>
      </c>
      <c r="B30" s="29" t="s">
        <v>293</v>
      </c>
      <c r="C30" s="29" t="s">
        <v>103</v>
      </c>
      <c r="D30" s="29" t="s">
        <v>104</v>
      </c>
      <c r="E30" s="29" t="s">
        <v>56</v>
      </c>
      <c r="F30" s="29" t="s">
        <v>297</v>
      </c>
      <c r="G30" s="29" t="s">
        <v>295</v>
      </c>
      <c r="H30" s="29" t="s">
        <v>50</v>
      </c>
      <c r="I30" s="29" t="s">
        <v>51</v>
      </c>
    </row>
    <row r="31" spans="1:9" x14ac:dyDescent="0.2">
      <c r="A31" s="29" t="s">
        <v>92</v>
      </c>
      <c r="B31" s="29" t="s">
        <v>293</v>
      </c>
      <c r="C31" s="29" t="s">
        <v>103</v>
      </c>
      <c r="D31" s="29" t="s">
        <v>104</v>
      </c>
      <c r="E31" s="29" t="s">
        <v>56</v>
      </c>
      <c r="F31" s="29" t="s">
        <v>298</v>
      </c>
      <c r="G31" s="29" t="s">
        <v>295</v>
      </c>
      <c r="H31" s="29" t="s">
        <v>50</v>
      </c>
      <c r="I31" s="29" t="s">
        <v>51</v>
      </c>
    </row>
    <row r="32" spans="1:9" x14ac:dyDescent="0.2">
      <c r="A32" s="29" t="s">
        <v>92</v>
      </c>
      <c r="B32" s="29" t="s">
        <v>288</v>
      </c>
      <c r="C32" s="29" t="s">
        <v>105</v>
      </c>
      <c r="D32" s="29" t="s">
        <v>106</v>
      </c>
      <c r="E32" s="29" t="s">
        <v>49</v>
      </c>
      <c r="F32" s="29" t="s">
        <v>299</v>
      </c>
      <c r="G32" s="29" t="s">
        <v>290</v>
      </c>
      <c r="H32" s="29" t="s">
        <v>54</v>
      </c>
      <c r="I32" s="29" t="s">
        <v>51</v>
      </c>
    </row>
    <row r="33" spans="1:9" x14ac:dyDescent="0.2">
      <c r="A33" s="29" t="s">
        <v>92</v>
      </c>
      <c r="B33" s="29" t="s">
        <v>300</v>
      </c>
      <c r="C33" s="29" t="s">
        <v>16</v>
      </c>
      <c r="D33" s="29" t="s">
        <v>98</v>
      </c>
      <c r="E33" s="29" t="s">
        <v>49</v>
      </c>
      <c r="F33" s="29" t="s">
        <v>301</v>
      </c>
      <c r="G33" s="29" t="s">
        <v>302</v>
      </c>
      <c r="H33" s="29" t="s">
        <v>54</v>
      </c>
      <c r="I33" s="29" t="s">
        <v>51</v>
      </c>
    </row>
    <row r="34" spans="1:9" x14ac:dyDescent="0.2">
      <c r="A34" s="29" t="s">
        <v>92</v>
      </c>
      <c r="B34" s="29" t="s">
        <v>300</v>
      </c>
      <c r="C34" s="29" t="s">
        <v>16</v>
      </c>
      <c r="D34" s="29" t="s">
        <v>98</v>
      </c>
      <c r="E34" s="29" t="s">
        <v>52</v>
      </c>
      <c r="F34" s="29" t="s">
        <v>301</v>
      </c>
      <c r="G34" s="29" t="s">
        <v>302</v>
      </c>
      <c r="H34" s="29" t="s">
        <v>54</v>
      </c>
      <c r="I34" s="29" t="s">
        <v>51</v>
      </c>
    </row>
    <row r="35" spans="1:9" x14ac:dyDescent="0.2">
      <c r="A35" s="29" t="s">
        <v>92</v>
      </c>
      <c r="B35" s="29" t="s">
        <v>303</v>
      </c>
      <c r="C35" s="29" t="s">
        <v>16</v>
      </c>
      <c r="D35" s="29" t="s">
        <v>102</v>
      </c>
      <c r="E35" s="29" t="s">
        <v>49</v>
      </c>
      <c r="F35" s="29" t="s">
        <v>304</v>
      </c>
      <c r="G35" s="29" t="s">
        <v>305</v>
      </c>
      <c r="H35" s="29" t="s">
        <v>50</v>
      </c>
      <c r="I35" s="29" t="s">
        <v>51</v>
      </c>
    </row>
    <row r="36" spans="1:9" x14ac:dyDescent="0.2">
      <c r="A36" s="29" t="s">
        <v>92</v>
      </c>
      <c r="B36" s="29" t="s">
        <v>306</v>
      </c>
      <c r="C36" s="29" t="s">
        <v>16</v>
      </c>
      <c r="D36" s="29" t="s">
        <v>102</v>
      </c>
      <c r="E36" s="29" t="s">
        <v>49</v>
      </c>
      <c r="F36" s="29" t="s">
        <v>307</v>
      </c>
      <c r="G36" s="29" t="s">
        <v>305</v>
      </c>
      <c r="H36" s="29" t="s">
        <v>50</v>
      </c>
      <c r="I36" s="29" t="s">
        <v>51</v>
      </c>
    </row>
    <row r="37" spans="1:9" x14ac:dyDescent="0.2">
      <c r="A37" s="29" t="s">
        <v>92</v>
      </c>
      <c r="B37" s="29" t="s">
        <v>306</v>
      </c>
      <c r="C37" s="29" t="s">
        <v>16</v>
      </c>
      <c r="D37" s="29" t="s">
        <v>102</v>
      </c>
      <c r="E37" s="29" t="s">
        <v>52</v>
      </c>
      <c r="F37" s="29" t="s">
        <v>307</v>
      </c>
      <c r="G37" s="29" t="s">
        <v>305</v>
      </c>
      <c r="H37" s="29" t="s">
        <v>50</v>
      </c>
      <c r="I37" s="29" t="s">
        <v>51</v>
      </c>
    </row>
    <row r="38" spans="1:9" x14ac:dyDescent="0.2">
      <c r="A38" s="29" t="s">
        <v>92</v>
      </c>
      <c r="B38" s="29" t="s">
        <v>291</v>
      </c>
      <c r="C38" s="29" t="s">
        <v>16</v>
      </c>
      <c r="D38" s="29" t="s">
        <v>85</v>
      </c>
      <c r="E38" s="29" t="s">
        <v>49</v>
      </c>
      <c r="F38" s="29" t="s">
        <v>308</v>
      </c>
      <c r="G38" s="29" t="s">
        <v>274</v>
      </c>
      <c r="H38" s="29" t="s">
        <v>54</v>
      </c>
      <c r="I38" s="29" t="s">
        <v>51</v>
      </c>
    </row>
    <row r="39" spans="1:9" x14ac:dyDescent="0.2">
      <c r="A39" s="29" t="s">
        <v>92</v>
      </c>
      <c r="B39" s="29" t="s">
        <v>291</v>
      </c>
      <c r="C39" s="29" t="s">
        <v>16</v>
      </c>
      <c r="D39" s="29" t="s">
        <v>85</v>
      </c>
      <c r="E39" s="29" t="s">
        <v>52</v>
      </c>
      <c r="F39" s="29" t="s">
        <v>308</v>
      </c>
      <c r="G39" s="29" t="s">
        <v>274</v>
      </c>
      <c r="H39" s="29" t="s">
        <v>54</v>
      </c>
      <c r="I39" s="29" t="s">
        <v>51</v>
      </c>
    </row>
    <row r="40" spans="1:9" x14ac:dyDescent="0.2">
      <c r="A40" s="29" t="s">
        <v>92</v>
      </c>
      <c r="B40" s="29" t="s">
        <v>309</v>
      </c>
      <c r="C40" s="29" t="s">
        <v>16</v>
      </c>
      <c r="D40" s="29" t="s">
        <v>101</v>
      </c>
      <c r="E40" s="29" t="s">
        <v>49</v>
      </c>
      <c r="F40" s="29" t="s">
        <v>310</v>
      </c>
      <c r="G40" s="29" t="s">
        <v>274</v>
      </c>
      <c r="H40" s="29" t="s">
        <v>50</v>
      </c>
      <c r="I40" s="29" t="s">
        <v>51</v>
      </c>
    </row>
    <row r="41" spans="1:9" x14ac:dyDescent="0.2">
      <c r="A41" s="29" t="s">
        <v>92</v>
      </c>
      <c r="B41" s="29" t="s">
        <v>309</v>
      </c>
      <c r="C41" s="29" t="s">
        <v>16</v>
      </c>
      <c r="D41" s="29" t="s">
        <v>101</v>
      </c>
      <c r="E41" s="29" t="s">
        <v>52</v>
      </c>
      <c r="F41" s="29" t="s">
        <v>310</v>
      </c>
      <c r="G41" s="29" t="s">
        <v>274</v>
      </c>
      <c r="H41" s="29" t="s">
        <v>50</v>
      </c>
      <c r="I41" s="29" t="s">
        <v>51</v>
      </c>
    </row>
    <row r="42" spans="1:9" x14ac:dyDescent="0.2">
      <c r="A42" s="29" t="s">
        <v>92</v>
      </c>
      <c r="B42" s="29" t="s">
        <v>288</v>
      </c>
      <c r="C42" s="29" t="s">
        <v>107</v>
      </c>
      <c r="D42" s="29" t="s">
        <v>106</v>
      </c>
      <c r="E42" s="29" t="s">
        <v>49</v>
      </c>
      <c r="F42" s="29" t="s">
        <v>311</v>
      </c>
      <c r="G42" s="29" t="s">
        <v>290</v>
      </c>
      <c r="H42" s="29" t="s">
        <v>54</v>
      </c>
      <c r="I42" s="29" t="s">
        <v>51</v>
      </c>
    </row>
    <row r="43" spans="1:9" x14ac:dyDescent="0.2">
      <c r="A43" s="29" t="s">
        <v>92</v>
      </c>
      <c r="B43" s="29" t="s">
        <v>312</v>
      </c>
      <c r="C43" s="29" t="s">
        <v>93</v>
      </c>
      <c r="D43" s="29" t="s">
        <v>94</v>
      </c>
      <c r="E43" s="29" t="s">
        <v>49</v>
      </c>
      <c r="F43" s="29" t="s">
        <v>313</v>
      </c>
      <c r="G43" s="29" t="s">
        <v>314</v>
      </c>
      <c r="H43" s="29" t="s">
        <v>54</v>
      </c>
      <c r="I43" s="29" t="s">
        <v>51</v>
      </c>
    </row>
    <row r="44" spans="1:9" x14ac:dyDescent="0.2">
      <c r="A44" s="29" t="s">
        <v>92</v>
      </c>
      <c r="B44" s="29" t="s">
        <v>312</v>
      </c>
      <c r="C44" s="29" t="s">
        <v>93</v>
      </c>
      <c r="D44" s="29" t="s">
        <v>94</v>
      </c>
      <c r="E44" s="29" t="s">
        <v>52</v>
      </c>
      <c r="F44" s="29" t="s">
        <v>313</v>
      </c>
      <c r="G44" s="29" t="s">
        <v>314</v>
      </c>
      <c r="H44" s="29" t="s">
        <v>54</v>
      </c>
      <c r="I44" s="29" t="s">
        <v>51</v>
      </c>
    </row>
    <row r="45" spans="1:9" x14ac:dyDescent="0.2">
      <c r="A45" s="29" t="s">
        <v>92</v>
      </c>
      <c r="B45" s="29" t="s">
        <v>300</v>
      </c>
      <c r="C45" s="29" t="s">
        <v>18</v>
      </c>
      <c r="D45" s="29" t="s">
        <v>98</v>
      </c>
      <c r="E45" s="29" t="s">
        <v>49</v>
      </c>
      <c r="F45" s="29" t="s">
        <v>315</v>
      </c>
      <c r="G45" s="29" t="s">
        <v>302</v>
      </c>
      <c r="H45" s="29" t="s">
        <v>54</v>
      </c>
      <c r="I45" s="29" t="s">
        <v>51</v>
      </c>
    </row>
    <row r="46" spans="1:9" x14ac:dyDescent="0.2">
      <c r="A46" s="29" t="s">
        <v>92</v>
      </c>
      <c r="B46" s="29" t="s">
        <v>300</v>
      </c>
      <c r="C46" s="29" t="s">
        <v>18</v>
      </c>
      <c r="D46" s="29" t="s">
        <v>98</v>
      </c>
      <c r="E46" s="29" t="s">
        <v>52</v>
      </c>
      <c r="F46" s="29" t="s">
        <v>315</v>
      </c>
      <c r="G46" s="29" t="s">
        <v>302</v>
      </c>
      <c r="H46" s="29" t="s">
        <v>54</v>
      </c>
      <c r="I46" s="29" t="s">
        <v>51</v>
      </c>
    </row>
    <row r="47" spans="1:9" x14ac:dyDescent="0.2">
      <c r="A47" s="29" t="s">
        <v>92</v>
      </c>
      <c r="B47" s="29" t="s">
        <v>306</v>
      </c>
      <c r="C47" s="29" t="s">
        <v>18</v>
      </c>
      <c r="D47" s="29" t="s">
        <v>102</v>
      </c>
      <c r="E47" s="29" t="s">
        <v>49</v>
      </c>
      <c r="F47" s="29" t="s">
        <v>316</v>
      </c>
      <c r="G47" s="29" t="s">
        <v>317</v>
      </c>
      <c r="H47" s="29" t="s">
        <v>89</v>
      </c>
      <c r="I47" s="29" t="s">
        <v>51</v>
      </c>
    </row>
    <row r="48" spans="1:9" x14ac:dyDescent="0.2">
      <c r="A48" s="29" t="s">
        <v>92</v>
      </c>
      <c r="B48" s="29" t="s">
        <v>291</v>
      </c>
      <c r="C48" s="29" t="s">
        <v>18</v>
      </c>
      <c r="D48" s="29" t="s">
        <v>85</v>
      </c>
      <c r="E48" s="29" t="s">
        <v>49</v>
      </c>
      <c r="F48" s="29" t="s">
        <v>318</v>
      </c>
      <c r="G48" s="29" t="s">
        <v>274</v>
      </c>
      <c r="H48" s="29" t="s">
        <v>54</v>
      </c>
      <c r="I48" s="29" t="s">
        <v>51</v>
      </c>
    </row>
    <row r="49" spans="1:9" x14ac:dyDescent="0.2">
      <c r="A49" s="29" t="s">
        <v>92</v>
      </c>
      <c r="B49" s="29" t="s">
        <v>291</v>
      </c>
      <c r="C49" s="29" t="s">
        <v>18</v>
      </c>
      <c r="D49" s="29" t="s">
        <v>85</v>
      </c>
      <c r="E49" s="29" t="s">
        <v>52</v>
      </c>
      <c r="F49" s="29" t="s">
        <v>318</v>
      </c>
      <c r="G49" s="29" t="s">
        <v>274</v>
      </c>
      <c r="H49" s="29" t="s">
        <v>54</v>
      </c>
      <c r="I49" s="29" t="s">
        <v>51</v>
      </c>
    </row>
    <row r="50" spans="1:9" x14ac:dyDescent="0.2">
      <c r="A50" s="29" t="s">
        <v>92</v>
      </c>
      <c r="B50" s="29" t="s">
        <v>309</v>
      </c>
      <c r="C50" s="29" t="s">
        <v>18</v>
      </c>
      <c r="D50" s="29" t="s">
        <v>101</v>
      </c>
      <c r="E50" s="29" t="s">
        <v>49</v>
      </c>
      <c r="F50" s="29" t="s">
        <v>319</v>
      </c>
      <c r="G50" s="29" t="s">
        <v>274</v>
      </c>
      <c r="H50" s="29" t="s">
        <v>54</v>
      </c>
      <c r="I50" s="29" t="s">
        <v>51</v>
      </c>
    </row>
    <row r="51" spans="1:9" x14ac:dyDescent="0.2">
      <c r="A51" s="29" t="s">
        <v>92</v>
      </c>
      <c r="B51" s="29" t="s">
        <v>309</v>
      </c>
      <c r="C51" s="29" t="s">
        <v>18</v>
      </c>
      <c r="D51" s="29" t="s">
        <v>101</v>
      </c>
      <c r="E51" s="29" t="s">
        <v>52</v>
      </c>
      <c r="F51" s="29" t="s">
        <v>319</v>
      </c>
      <c r="G51" s="29" t="s">
        <v>274</v>
      </c>
      <c r="H51" s="29" t="s">
        <v>54</v>
      </c>
      <c r="I51" s="29" t="s">
        <v>51</v>
      </c>
    </row>
    <row r="52" spans="1:9" x14ac:dyDescent="0.2">
      <c r="A52" s="29" t="s">
        <v>92</v>
      </c>
      <c r="B52" s="29" t="s">
        <v>320</v>
      </c>
      <c r="C52" s="29" t="s">
        <v>18</v>
      </c>
      <c r="D52" s="29" t="s">
        <v>102</v>
      </c>
      <c r="E52" s="29" t="s">
        <v>49</v>
      </c>
      <c r="F52" s="29" t="s">
        <v>321</v>
      </c>
      <c r="G52" s="29" t="s">
        <v>274</v>
      </c>
      <c r="H52" s="29" t="s">
        <v>54</v>
      </c>
      <c r="I52" s="29" t="s">
        <v>51</v>
      </c>
    </row>
    <row r="53" spans="1:9" x14ac:dyDescent="0.2">
      <c r="A53" s="29" t="s">
        <v>92</v>
      </c>
      <c r="B53" s="29" t="s">
        <v>300</v>
      </c>
      <c r="C53" s="29" t="s">
        <v>110</v>
      </c>
      <c r="D53" s="29" t="s">
        <v>111</v>
      </c>
      <c r="E53" s="29" t="s">
        <v>49</v>
      </c>
      <c r="F53" s="29" t="s">
        <v>322</v>
      </c>
      <c r="G53" s="29" t="s">
        <v>323</v>
      </c>
      <c r="H53" s="29" t="s">
        <v>50</v>
      </c>
      <c r="I53" s="29" t="s">
        <v>51</v>
      </c>
    </row>
    <row r="54" spans="1:9" x14ac:dyDescent="0.2">
      <c r="A54" s="29" t="s">
        <v>92</v>
      </c>
      <c r="B54" s="29" t="s">
        <v>300</v>
      </c>
      <c r="C54" s="29" t="s">
        <v>110</v>
      </c>
      <c r="D54" s="29" t="s">
        <v>111</v>
      </c>
      <c r="E54" s="29" t="s">
        <v>49</v>
      </c>
      <c r="F54" s="29" t="s">
        <v>324</v>
      </c>
      <c r="G54" s="29" t="s">
        <v>302</v>
      </c>
      <c r="H54" s="29" t="s">
        <v>50</v>
      </c>
      <c r="I54" s="29" t="s">
        <v>51</v>
      </c>
    </row>
    <row r="55" spans="1:9" x14ac:dyDescent="0.2">
      <c r="A55" s="29" t="s">
        <v>92</v>
      </c>
      <c r="B55" s="29" t="s">
        <v>312</v>
      </c>
      <c r="C55" s="29" t="s">
        <v>95</v>
      </c>
      <c r="D55" s="29" t="s">
        <v>94</v>
      </c>
      <c r="E55" s="29" t="s">
        <v>49</v>
      </c>
      <c r="F55" s="29" t="s">
        <v>325</v>
      </c>
      <c r="G55" s="29" t="s">
        <v>314</v>
      </c>
      <c r="H55" s="29" t="s">
        <v>54</v>
      </c>
      <c r="I55" s="29" t="s">
        <v>51</v>
      </c>
    </row>
    <row r="56" spans="1:9" x14ac:dyDescent="0.2">
      <c r="A56" s="29" t="s">
        <v>92</v>
      </c>
      <c r="B56" s="29" t="s">
        <v>312</v>
      </c>
      <c r="C56" s="29" t="s">
        <v>95</v>
      </c>
      <c r="D56" s="29" t="s">
        <v>94</v>
      </c>
      <c r="E56" s="29" t="s">
        <v>52</v>
      </c>
      <c r="F56" s="29" t="s">
        <v>325</v>
      </c>
      <c r="G56" s="29" t="s">
        <v>314</v>
      </c>
      <c r="H56" s="29" t="s">
        <v>54</v>
      </c>
      <c r="I56" s="29" t="s">
        <v>51</v>
      </c>
    </row>
    <row r="57" spans="1:9" x14ac:dyDescent="0.2">
      <c r="A57" s="29" t="s">
        <v>92</v>
      </c>
      <c r="B57" s="29" t="s">
        <v>300</v>
      </c>
      <c r="C57" s="29" t="s">
        <v>20</v>
      </c>
      <c r="D57" s="29" t="s">
        <v>98</v>
      </c>
      <c r="E57" s="29" t="s">
        <v>49</v>
      </c>
      <c r="F57" s="29" t="s">
        <v>326</v>
      </c>
      <c r="G57" s="29" t="s">
        <v>302</v>
      </c>
      <c r="H57" s="29" t="s">
        <v>54</v>
      </c>
      <c r="I57" s="29" t="s">
        <v>51</v>
      </c>
    </row>
    <row r="58" spans="1:9" x14ac:dyDescent="0.2">
      <c r="A58" s="29" t="s">
        <v>92</v>
      </c>
      <c r="B58" s="29" t="s">
        <v>309</v>
      </c>
      <c r="C58" s="29" t="s">
        <v>20</v>
      </c>
      <c r="D58" s="29" t="s">
        <v>101</v>
      </c>
      <c r="E58" s="29" t="s">
        <v>49</v>
      </c>
      <c r="F58" s="29" t="s">
        <v>327</v>
      </c>
      <c r="G58" s="29" t="s">
        <v>274</v>
      </c>
      <c r="H58" s="29" t="s">
        <v>54</v>
      </c>
      <c r="I58" s="29" t="s">
        <v>51</v>
      </c>
    </row>
    <row r="59" spans="1:9" x14ac:dyDescent="0.2">
      <c r="A59" s="29" t="s">
        <v>92</v>
      </c>
      <c r="B59" s="29" t="s">
        <v>309</v>
      </c>
      <c r="C59" s="29" t="s">
        <v>20</v>
      </c>
      <c r="D59" s="29" t="s">
        <v>101</v>
      </c>
      <c r="E59" s="29" t="s">
        <v>52</v>
      </c>
      <c r="F59" s="29" t="s">
        <v>327</v>
      </c>
      <c r="G59" s="29" t="s">
        <v>274</v>
      </c>
      <c r="H59" s="29" t="s">
        <v>54</v>
      </c>
      <c r="I59" s="29" t="s">
        <v>51</v>
      </c>
    </row>
    <row r="60" spans="1:9" x14ac:dyDescent="0.2">
      <c r="A60" s="29" t="s">
        <v>92</v>
      </c>
      <c r="B60" s="29" t="s">
        <v>312</v>
      </c>
      <c r="C60" s="29" t="s">
        <v>96</v>
      </c>
      <c r="D60" s="29" t="s">
        <v>94</v>
      </c>
      <c r="E60" s="29" t="s">
        <v>49</v>
      </c>
      <c r="F60" s="29" t="s">
        <v>328</v>
      </c>
      <c r="G60" s="29" t="s">
        <v>314</v>
      </c>
      <c r="H60" s="29" t="s">
        <v>54</v>
      </c>
      <c r="I60" s="29" t="s">
        <v>51</v>
      </c>
    </row>
    <row r="61" spans="1:9" x14ac:dyDescent="0.2">
      <c r="A61" s="29" t="s">
        <v>92</v>
      </c>
      <c r="B61" s="29" t="s">
        <v>312</v>
      </c>
      <c r="C61" s="29" t="s">
        <v>96</v>
      </c>
      <c r="D61" s="29" t="s">
        <v>94</v>
      </c>
      <c r="E61" s="29" t="s">
        <v>52</v>
      </c>
      <c r="F61" s="29" t="s">
        <v>328</v>
      </c>
      <c r="G61" s="29" t="s">
        <v>314</v>
      </c>
      <c r="H61" s="29" t="s">
        <v>54</v>
      </c>
      <c r="I61" s="29" t="s">
        <v>51</v>
      </c>
    </row>
    <row r="62" spans="1:9" x14ac:dyDescent="0.2">
      <c r="A62" s="29" t="s">
        <v>92</v>
      </c>
      <c r="B62" s="29" t="s">
        <v>300</v>
      </c>
      <c r="C62" s="29" t="s">
        <v>22</v>
      </c>
      <c r="D62" s="29" t="s">
        <v>98</v>
      </c>
      <c r="E62" s="29" t="s">
        <v>49</v>
      </c>
      <c r="F62" s="29" t="s">
        <v>329</v>
      </c>
      <c r="G62" s="29" t="s">
        <v>302</v>
      </c>
      <c r="H62" s="29" t="s">
        <v>54</v>
      </c>
      <c r="I62" s="29" t="s">
        <v>51</v>
      </c>
    </row>
    <row r="63" spans="1:9" x14ac:dyDescent="0.2">
      <c r="A63" s="29" t="s">
        <v>92</v>
      </c>
      <c r="B63" s="29" t="s">
        <v>300</v>
      </c>
      <c r="C63" s="29" t="s">
        <v>22</v>
      </c>
      <c r="D63" s="29" t="s">
        <v>98</v>
      </c>
      <c r="E63" s="29" t="s">
        <v>52</v>
      </c>
      <c r="F63" s="29" t="s">
        <v>329</v>
      </c>
      <c r="G63" s="29" t="s">
        <v>302</v>
      </c>
      <c r="H63" s="29" t="s">
        <v>54</v>
      </c>
      <c r="I63" s="29" t="s">
        <v>51</v>
      </c>
    </row>
    <row r="64" spans="1:9" x14ac:dyDescent="0.2">
      <c r="A64" s="29" t="s">
        <v>92</v>
      </c>
      <c r="B64" s="29" t="s">
        <v>309</v>
      </c>
      <c r="C64" s="29" t="s">
        <v>22</v>
      </c>
      <c r="D64" s="29" t="s">
        <v>101</v>
      </c>
      <c r="E64" s="29" t="s">
        <v>49</v>
      </c>
      <c r="F64" s="29" t="s">
        <v>330</v>
      </c>
      <c r="G64" s="29" t="s">
        <v>274</v>
      </c>
      <c r="H64" s="29" t="s">
        <v>54</v>
      </c>
      <c r="I64" s="29" t="s">
        <v>51</v>
      </c>
    </row>
    <row r="65" spans="1:9" x14ac:dyDescent="0.2">
      <c r="A65" s="29" t="s">
        <v>92</v>
      </c>
      <c r="B65" s="29" t="s">
        <v>309</v>
      </c>
      <c r="C65" s="29" t="s">
        <v>22</v>
      </c>
      <c r="D65" s="29" t="s">
        <v>101</v>
      </c>
      <c r="E65" s="29" t="s">
        <v>52</v>
      </c>
      <c r="F65" s="29" t="s">
        <v>330</v>
      </c>
      <c r="G65" s="29" t="s">
        <v>274</v>
      </c>
      <c r="H65" s="29" t="s">
        <v>54</v>
      </c>
      <c r="I65" s="29" t="s">
        <v>51</v>
      </c>
    </row>
    <row r="66" spans="1:9" x14ac:dyDescent="0.2">
      <c r="A66" s="29" t="s">
        <v>92</v>
      </c>
      <c r="B66" s="29" t="s">
        <v>300</v>
      </c>
      <c r="C66" s="29" t="s">
        <v>99</v>
      </c>
      <c r="D66" s="29" t="s">
        <v>98</v>
      </c>
      <c r="E66" s="29" t="s">
        <v>49</v>
      </c>
      <c r="F66" s="29" t="s">
        <v>331</v>
      </c>
      <c r="G66" s="29" t="s">
        <v>302</v>
      </c>
      <c r="H66" s="29" t="s">
        <v>54</v>
      </c>
      <c r="I66" s="29" t="s">
        <v>51</v>
      </c>
    </row>
    <row r="67" spans="1:9" x14ac:dyDescent="0.2">
      <c r="A67" s="29" t="s">
        <v>92</v>
      </c>
      <c r="B67" s="29" t="s">
        <v>300</v>
      </c>
      <c r="C67" s="29" t="s">
        <v>99</v>
      </c>
      <c r="D67" s="29" t="s">
        <v>98</v>
      </c>
      <c r="E67" s="29" t="s">
        <v>52</v>
      </c>
      <c r="F67" s="29" t="s">
        <v>331</v>
      </c>
      <c r="G67" s="29" t="s">
        <v>302</v>
      </c>
      <c r="H67" s="29" t="s">
        <v>54</v>
      </c>
      <c r="I67" s="29" t="s">
        <v>51</v>
      </c>
    </row>
    <row r="68" spans="1:9" x14ac:dyDescent="0.2">
      <c r="A68" s="29" t="s">
        <v>92</v>
      </c>
      <c r="B68" s="29" t="s">
        <v>312</v>
      </c>
      <c r="C68" s="29" t="s">
        <v>97</v>
      </c>
      <c r="D68" s="29" t="s">
        <v>94</v>
      </c>
      <c r="E68" s="29" t="s">
        <v>49</v>
      </c>
      <c r="F68" s="29" t="s">
        <v>332</v>
      </c>
      <c r="G68" s="29" t="s">
        <v>314</v>
      </c>
      <c r="H68" s="29" t="s">
        <v>54</v>
      </c>
      <c r="I68" s="29" t="s">
        <v>51</v>
      </c>
    </row>
    <row r="69" spans="1:9" x14ac:dyDescent="0.2">
      <c r="A69" s="29" t="s">
        <v>92</v>
      </c>
      <c r="B69" s="29" t="s">
        <v>312</v>
      </c>
      <c r="C69" s="29" t="s">
        <v>97</v>
      </c>
      <c r="D69" s="29" t="s">
        <v>94</v>
      </c>
      <c r="E69" s="29" t="s">
        <v>52</v>
      </c>
      <c r="F69" s="29" t="s">
        <v>332</v>
      </c>
      <c r="G69" s="29" t="s">
        <v>314</v>
      </c>
      <c r="H69" s="29" t="s">
        <v>54</v>
      </c>
      <c r="I69" s="29" t="s">
        <v>51</v>
      </c>
    </row>
    <row r="70" spans="1:9" x14ac:dyDescent="0.2">
      <c r="A70" s="29" t="s">
        <v>92</v>
      </c>
      <c r="B70" s="29" t="s">
        <v>300</v>
      </c>
      <c r="C70" s="29" t="s">
        <v>100</v>
      </c>
      <c r="D70" s="29" t="s">
        <v>98</v>
      </c>
      <c r="E70" s="29" t="s">
        <v>49</v>
      </c>
      <c r="F70" s="29" t="s">
        <v>333</v>
      </c>
      <c r="G70" s="29" t="s">
        <v>302</v>
      </c>
      <c r="H70" s="29" t="s">
        <v>54</v>
      </c>
      <c r="I70" s="29" t="s">
        <v>51</v>
      </c>
    </row>
    <row r="71" spans="1:9" x14ac:dyDescent="0.2">
      <c r="A71" s="29" t="s">
        <v>92</v>
      </c>
      <c r="B71" s="29" t="s">
        <v>300</v>
      </c>
      <c r="C71" s="29" t="s">
        <v>100</v>
      </c>
      <c r="D71" s="29" t="s">
        <v>98</v>
      </c>
      <c r="E71" s="29" t="s">
        <v>52</v>
      </c>
      <c r="F71" s="29" t="s">
        <v>333</v>
      </c>
      <c r="G71" s="29" t="s">
        <v>302</v>
      </c>
      <c r="H71" s="29" t="s">
        <v>54</v>
      </c>
      <c r="I71" s="29" t="s">
        <v>51</v>
      </c>
    </row>
    <row r="72" spans="1:9" x14ac:dyDescent="0.2">
      <c r="A72" s="29" t="s">
        <v>113</v>
      </c>
      <c r="B72" s="29" t="s">
        <v>334</v>
      </c>
      <c r="C72" s="29" t="s">
        <v>108</v>
      </c>
      <c r="D72" s="29" t="s">
        <v>85</v>
      </c>
      <c r="E72" s="29" t="s">
        <v>49</v>
      </c>
      <c r="F72" s="29" t="s">
        <v>335</v>
      </c>
      <c r="G72" s="29" t="s">
        <v>336</v>
      </c>
      <c r="H72" s="29" t="s">
        <v>50</v>
      </c>
      <c r="I72" s="29" t="s">
        <v>51</v>
      </c>
    </row>
    <row r="73" spans="1:9" x14ac:dyDescent="0.2">
      <c r="A73" s="29" t="s">
        <v>113</v>
      </c>
      <c r="B73" s="29" t="s">
        <v>334</v>
      </c>
      <c r="C73" s="29" t="s">
        <v>108</v>
      </c>
      <c r="D73" s="29" t="s">
        <v>85</v>
      </c>
      <c r="E73" s="29" t="s">
        <v>52</v>
      </c>
      <c r="F73" s="29" t="s">
        <v>335</v>
      </c>
      <c r="G73" s="29" t="s">
        <v>336</v>
      </c>
      <c r="H73" s="29" t="s">
        <v>50</v>
      </c>
      <c r="I73" s="29" t="s">
        <v>51</v>
      </c>
    </row>
    <row r="74" spans="1:9" x14ac:dyDescent="0.2">
      <c r="A74" s="29" t="s">
        <v>113</v>
      </c>
      <c r="B74" s="29" t="s">
        <v>337</v>
      </c>
      <c r="C74" s="29" t="s">
        <v>84</v>
      </c>
      <c r="D74" s="29" t="s">
        <v>85</v>
      </c>
      <c r="E74" s="29" t="s">
        <v>49</v>
      </c>
      <c r="F74" s="29" t="s">
        <v>338</v>
      </c>
      <c r="G74" s="29" t="s">
        <v>339</v>
      </c>
      <c r="H74" s="29" t="s">
        <v>54</v>
      </c>
      <c r="I74" s="29" t="s">
        <v>51</v>
      </c>
    </row>
    <row r="75" spans="1:9" x14ac:dyDescent="0.2">
      <c r="A75" s="29" t="s">
        <v>113</v>
      </c>
      <c r="B75" s="29" t="s">
        <v>337</v>
      </c>
      <c r="C75" s="29" t="s">
        <v>84</v>
      </c>
      <c r="D75" s="29" t="s">
        <v>116</v>
      </c>
      <c r="E75" s="29" t="s">
        <v>49</v>
      </c>
      <c r="F75" s="29" t="s">
        <v>340</v>
      </c>
      <c r="G75" s="29" t="s">
        <v>275</v>
      </c>
      <c r="H75" s="29" t="s">
        <v>54</v>
      </c>
      <c r="I75" s="29" t="s">
        <v>51</v>
      </c>
    </row>
    <row r="76" spans="1:9" x14ac:dyDescent="0.2">
      <c r="A76" s="29" t="s">
        <v>113</v>
      </c>
      <c r="B76" s="29" t="s">
        <v>337</v>
      </c>
      <c r="C76" s="29" t="s">
        <v>84</v>
      </c>
      <c r="D76" s="29" t="s">
        <v>116</v>
      </c>
      <c r="E76" s="29" t="s">
        <v>49</v>
      </c>
      <c r="F76" s="29" t="s">
        <v>341</v>
      </c>
      <c r="G76" s="29" t="s">
        <v>339</v>
      </c>
      <c r="H76" s="29" t="s">
        <v>54</v>
      </c>
      <c r="I76" s="29" t="s">
        <v>51</v>
      </c>
    </row>
    <row r="77" spans="1:9" x14ac:dyDescent="0.2">
      <c r="A77" s="29" t="s">
        <v>113</v>
      </c>
      <c r="B77" s="29" t="s">
        <v>337</v>
      </c>
      <c r="C77" s="29" t="s">
        <v>84</v>
      </c>
      <c r="D77" s="29" t="s">
        <v>116</v>
      </c>
      <c r="E77" s="29" t="s">
        <v>52</v>
      </c>
      <c r="F77" s="29" t="s">
        <v>341</v>
      </c>
      <c r="G77" s="29" t="s">
        <v>339</v>
      </c>
      <c r="H77" s="29" t="s">
        <v>54</v>
      </c>
      <c r="I77" s="29" t="s">
        <v>51</v>
      </c>
    </row>
    <row r="78" spans="1:9" x14ac:dyDescent="0.2">
      <c r="A78" s="29" t="s">
        <v>113</v>
      </c>
      <c r="B78" s="29" t="s">
        <v>337</v>
      </c>
      <c r="C78" s="29" t="s">
        <v>114</v>
      </c>
      <c r="D78" s="29" t="s">
        <v>115</v>
      </c>
      <c r="E78" s="29" t="s">
        <v>49</v>
      </c>
      <c r="F78" s="29" t="s">
        <v>342</v>
      </c>
      <c r="G78" s="29" t="s">
        <v>343</v>
      </c>
      <c r="H78" s="29" t="s">
        <v>50</v>
      </c>
      <c r="I78" s="29" t="s">
        <v>51</v>
      </c>
    </row>
    <row r="79" spans="1:9" x14ac:dyDescent="0.2">
      <c r="A79" s="29" t="s">
        <v>113</v>
      </c>
      <c r="B79" s="29" t="s">
        <v>337</v>
      </c>
      <c r="C79" s="29" t="s">
        <v>114</v>
      </c>
      <c r="D79" s="29" t="s">
        <v>85</v>
      </c>
      <c r="E79" s="29" t="s">
        <v>49</v>
      </c>
      <c r="F79" s="29" t="s">
        <v>344</v>
      </c>
      <c r="G79" s="29" t="s">
        <v>275</v>
      </c>
      <c r="H79" s="29" t="s">
        <v>54</v>
      </c>
      <c r="I79" s="29" t="s">
        <v>51</v>
      </c>
    </row>
    <row r="80" spans="1:9" x14ac:dyDescent="0.2">
      <c r="A80" s="29" t="s">
        <v>113</v>
      </c>
      <c r="B80" s="29" t="s">
        <v>334</v>
      </c>
      <c r="C80" s="29" t="s">
        <v>86</v>
      </c>
      <c r="D80" s="29" t="s">
        <v>85</v>
      </c>
      <c r="E80" s="29" t="s">
        <v>49</v>
      </c>
      <c r="F80" s="29" t="s">
        <v>345</v>
      </c>
      <c r="G80" s="29" t="s">
        <v>336</v>
      </c>
      <c r="H80" s="29" t="s">
        <v>50</v>
      </c>
      <c r="I80" s="29" t="s">
        <v>51</v>
      </c>
    </row>
    <row r="81" spans="1:9" x14ac:dyDescent="0.2">
      <c r="A81" s="29" t="s">
        <v>113</v>
      </c>
      <c r="B81" s="29" t="s">
        <v>334</v>
      </c>
      <c r="C81" s="29" t="s">
        <v>86</v>
      </c>
      <c r="D81" s="29" t="s">
        <v>85</v>
      </c>
      <c r="E81" s="29" t="s">
        <v>52</v>
      </c>
      <c r="F81" s="29" t="s">
        <v>345</v>
      </c>
      <c r="G81" s="29" t="s">
        <v>336</v>
      </c>
      <c r="H81" s="29" t="s">
        <v>50</v>
      </c>
      <c r="I81" s="29" t="s">
        <v>51</v>
      </c>
    </row>
    <row r="82" spans="1:9" x14ac:dyDescent="0.2">
      <c r="A82" s="29" t="s">
        <v>113</v>
      </c>
      <c r="B82" s="29" t="s">
        <v>337</v>
      </c>
      <c r="C82" s="29" t="s">
        <v>16</v>
      </c>
      <c r="D82" s="29" t="s">
        <v>115</v>
      </c>
      <c r="E82" s="29" t="s">
        <v>49</v>
      </c>
      <c r="F82" s="29" t="s">
        <v>346</v>
      </c>
      <c r="G82" s="29" t="s">
        <v>275</v>
      </c>
      <c r="H82" s="29" t="s">
        <v>54</v>
      </c>
      <c r="I82" s="29" t="s">
        <v>51</v>
      </c>
    </row>
    <row r="83" spans="1:9" x14ac:dyDescent="0.2">
      <c r="A83" s="29" t="s">
        <v>113</v>
      </c>
      <c r="B83" s="29" t="s">
        <v>337</v>
      </c>
      <c r="C83" s="29" t="s">
        <v>16</v>
      </c>
      <c r="D83" s="29" t="s">
        <v>116</v>
      </c>
      <c r="E83" s="29" t="s">
        <v>49</v>
      </c>
      <c r="F83" s="29" t="s">
        <v>347</v>
      </c>
      <c r="G83" s="29" t="s">
        <v>339</v>
      </c>
      <c r="H83" s="29" t="s">
        <v>54</v>
      </c>
      <c r="I83" s="29" t="s">
        <v>51</v>
      </c>
    </row>
    <row r="84" spans="1:9" x14ac:dyDescent="0.2">
      <c r="A84" s="29" t="s">
        <v>113</v>
      </c>
      <c r="B84" s="29" t="s">
        <v>337</v>
      </c>
      <c r="C84" s="29" t="s">
        <v>16</v>
      </c>
      <c r="D84" s="29" t="s">
        <v>116</v>
      </c>
      <c r="E84" s="29" t="s">
        <v>52</v>
      </c>
      <c r="F84" s="29" t="s">
        <v>347</v>
      </c>
      <c r="G84" s="29" t="s">
        <v>339</v>
      </c>
      <c r="H84" s="29" t="s">
        <v>54</v>
      </c>
      <c r="I84" s="29" t="s">
        <v>51</v>
      </c>
    </row>
    <row r="85" spans="1:9" x14ac:dyDescent="0.2">
      <c r="A85" s="29" t="s">
        <v>113</v>
      </c>
      <c r="B85" s="29" t="s">
        <v>337</v>
      </c>
      <c r="C85" s="29" t="s">
        <v>88</v>
      </c>
      <c r="D85" s="29" t="s">
        <v>115</v>
      </c>
      <c r="E85" s="29" t="s">
        <v>49</v>
      </c>
      <c r="F85" s="29" t="s">
        <v>348</v>
      </c>
      <c r="G85" s="29" t="s">
        <v>275</v>
      </c>
      <c r="H85" s="29" t="s">
        <v>54</v>
      </c>
      <c r="I85" s="29" t="s">
        <v>51</v>
      </c>
    </row>
    <row r="86" spans="1:9" x14ac:dyDescent="0.2">
      <c r="A86" s="29" t="s">
        <v>113</v>
      </c>
      <c r="B86" s="29" t="s">
        <v>337</v>
      </c>
      <c r="C86" s="29" t="s">
        <v>88</v>
      </c>
      <c r="D86" s="29" t="s">
        <v>116</v>
      </c>
      <c r="E86" s="29" t="s">
        <v>49</v>
      </c>
      <c r="F86" s="29" t="s">
        <v>349</v>
      </c>
      <c r="G86" s="29" t="s">
        <v>339</v>
      </c>
      <c r="H86" s="29" t="s">
        <v>54</v>
      </c>
      <c r="I86" s="29" t="s">
        <v>51</v>
      </c>
    </row>
    <row r="87" spans="1:9" x14ac:dyDescent="0.2">
      <c r="A87" s="29" t="s">
        <v>113</v>
      </c>
      <c r="B87" s="29" t="s">
        <v>337</v>
      </c>
      <c r="C87" s="29" t="s">
        <v>88</v>
      </c>
      <c r="D87" s="29" t="s">
        <v>116</v>
      </c>
      <c r="E87" s="29" t="s">
        <v>52</v>
      </c>
      <c r="F87" s="29" t="s">
        <v>349</v>
      </c>
      <c r="G87" s="29" t="s">
        <v>339</v>
      </c>
      <c r="H87" s="29" t="s">
        <v>54</v>
      </c>
      <c r="I87" s="29" t="s">
        <v>51</v>
      </c>
    </row>
    <row r="88" spans="1:9" x14ac:dyDescent="0.2">
      <c r="A88" s="29" t="s">
        <v>113</v>
      </c>
      <c r="B88" s="29" t="s">
        <v>334</v>
      </c>
      <c r="C88" s="29" t="s">
        <v>88</v>
      </c>
      <c r="D88" s="29" t="s">
        <v>85</v>
      </c>
      <c r="E88" s="29" t="s">
        <v>49</v>
      </c>
      <c r="F88" s="29" t="s">
        <v>350</v>
      </c>
      <c r="G88" s="29" t="s">
        <v>336</v>
      </c>
      <c r="H88" s="29" t="s">
        <v>50</v>
      </c>
      <c r="I88" s="29" t="s">
        <v>51</v>
      </c>
    </row>
    <row r="89" spans="1:9" x14ac:dyDescent="0.2">
      <c r="A89" s="29" t="s">
        <v>113</v>
      </c>
      <c r="B89" s="29" t="s">
        <v>334</v>
      </c>
      <c r="C89" s="29" t="s">
        <v>88</v>
      </c>
      <c r="D89" s="29" t="s">
        <v>85</v>
      </c>
      <c r="E89" s="29" t="s">
        <v>52</v>
      </c>
      <c r="F89" s="29" t="s">
        <v>350</v>
      </c>
      <c r="G89" s="29" t="s">
        <v>336</v>
      </c>
      <c r="H89" s="29" t="s">
        <v>50</v>
      </c>
      <c r="I89" s="29" t="s">
        <v>51</v>
      </c>
    </row>
    <row r="90" spans="1:9" x14ac:dyDescent="0.2">
      <c r="A90" s="29" t="s">
        <v>113</v>
      </c>
      <c r="B90" s="29" t="s">
        <v>337</v>
      </c>
      <c r="C90" s="29" t="s">
        <v>129</v>
      </c>
      <c r="D90" s="29" t="s">
        <v>115</v>
      </c>
      <c r="E90" s="29" t="s">
        <v>49</v>
      </c>
      <c r="F90" s="29" t="s">
        <v>351</v>
      </c>
      <c r="G90" s="29" t="s">
        <v>343</v>
      </c>
      <c r="H90" s="29" t="s">
        <v>50</v>
      </c>
      <c r="I90" s="29" t="s">
        <v>51</v>
      </c>
    </row>
    <row r="91" spans="1:9" x14ac:dyDescent="0.2">
      <c r="A91" s="29" t="s">
        <v>113</v>
      </c>
      <c r="B91" s="29" t="s">
        <v>334</v>
      </c>
      <c r="C91" s="29" t="s">
        <v>18</v>
      </c>
      <c r="D91" s="29" t="s">
        <v>85</v>
      </c>
      <c r="E91" s="29" t="s">
        <v>49</v>
      </c>
      <c r="F91" s="29" t="s">
        <v>352</v>
      </c>
      <c r="G91" s="29" t="s">
        <v>336</v>
      </c>
      <c r="H91" s="29" t="s">
        <v>50</v>
      </c>
      <c r="I91" s="29" t="s">
        <v>51</v>
      </c>
    </row>
    <row r="92" spans="1:9" x14ac:dyDescent="0.2">
      <c r="A92" s="29" t="s">
        <v>113</v>
      </c>
      <c r="B92" s="29" t="s">
        <v>334</v>
      </c>
      <c r="C92" s="29" t="s">
        <v>18</v>
      </c>
      <c r="D92" s="29" t="s">
        <v>85</v>
      </c>
      <c r="E92" s="29" t="s">
        <v>52</v>
      </c>
      <c r="F92" s="29" t="s">
        <v>352</v>
      </c>
      <c r="G92" s="29" t="s">
        <v>336</v>
      </c>
      <c r="H92" s="29" t="s">
        <v>50</v>
      </c>
      <c r="I92" s="29" t="s">
        <v>51</v>
      </c>
    </row>
    <row r="93" spans="1:9" x14ac:dyDescent="0.2">
      <c r="A93" s="29" t="s">
        <v>113</v>
      </c>
      <c r="B93" s="29" t="s">
        <v>334</v>
      </c>
      <c r="C93" s="29" t="s">
        <v>20</v>
      </c>
      <c r="D93" s="29" t="s">
        <v>85</v>
      </c>
      <c r="E93" s="29" t="s">
        <v>49</v>
      </c>
      <c r="F93" s="29" t="s">
        <v>353</v>
      </c>
      <c r="G93" s="29" t="s">
        <v>336</v>
      </c>
      <c r="H93" s="29" t="s">
        <v>50</v>
      </c>
      <c r="I93" s="29" t="s">
        <v>51</v>
      </c>
    </row>
    <row r="94" spans="1:9" x14ac:dyDescent="0.2">
      <c r="A94" s="29" t="s">
        <v>113</v>
      </c>
      <c r="B94" s="29" t="s">
        <v>334</v>
      </c>
      <c r="C94" s="29" t="s">
        <v>20</v>
      </c>
      <c r="D94" s="29" t="s">
        <v>85</v>
      </c>
      <c r="E94" s="29" t="s">
        <v>52</v>
      </c>
      <c r="F94" s="29" t="s">
        <v>353</v>
      </c>
      <c r="G94" s="29" t="s">
        <v>336</v>
      </c>
      <c r="H94" s="29" t="s">
        <v>50</v>
      </c>
      <c r="I94" s="29" t="s">
        <v>51</v>
      </c>
    </row>
    <row r="95" spans="1:9" x14ac:dyDescent="0.2">
      <c r="A95" s="29" t="s">
        <v>117</v>
      </c>
      <c r="B95" s="29" t="s">
        <v>354</v>
      </c>
      <c r="C95" s="29" t="s">
        <v>108</v>
      </c>
      <c r="D95" s="29" t="s">
        <v>85</v>
      </c>
      <c r="E95" s="29" t="s">
        <v>49</v>
      </c>
      <c r="F95" s="29" t="s">
        <v>355</v>
      </c>
      <c r="G95" s="29" t="s">
        <v>274</v>
      </c>
      <c r="H95" s="29" t="s">
        <v>54</v>
      </c>
      <c r="I95" s="29" t="s">
        <v>51</v>
      </c>
    </row>
    <row r="96" spans="1:9" x14ac:dyDescent="0.2">
      <c r="A96" s="29" t="s">
        <v>117</v>
      </c>
      <c r="B96" s="29" t="s">
        <v>354</v>
      </c>
      <c r="C96" s="29" t="s">
        <v>108</v>
      </c>
      <c r="D96" s="29" t="s">
        <v>85</v>
      </c>
      <c r="E96" s="29" t="s">
        <v>52</v>
      </c>
      <c r="F96" s="29" t="s">
        <v>355</v>
      </c>
      <c r="G96" s="29" t="s">
        <v>274</v>
      </c>
      <c r="H96" s="29" t="s">
        <v>54</v>
      </c>
      <c r="I96" s="29" t="s">
        <v>51</v>
      </c>
    </row>
    <row r="97" spans="1:9" x14ac:dyDescent="0.2">
      <c r="A97" s="29" t="s">
        <v>117</v>
      </c>
      <c r="B97" s="29" t="s">
        <v>354</v>
      </c>
      <c r="C97" s="29" t="s">
        <v>84</v>
      </c>
      <c r="D97" s="29" t="s">
        <v>85</v>
      </c>
      <c r="E97" s="29" t="s">
        <v>49</v>
      </c>
      <c r="F97" s="29" t="s">
        <v>356</v>
      </c>
      <c r="G97" s="29" t="s">
        <v>274</v>
      </c>
      <c r="H97" s="29" t="s">
        <v>54</v>
      </c>
      <c r="I97" s="29" t="s">
        <v>51</v>
      </c>
    </row>
    <row r="98" spans="1:9" x14ac:dyDescent="0.2">
      <c r="A98" s="29" t="s">
        <v>117</v>
      </c>
      <c r="B98" s="29" t="s">
        <v>354</v>
      </c>
      <c r="C98" s="29" t="s">
        <v>84</v>
      </c>
      <c r="D98" s="29" t="s">
        <v>85</v>
      </c>
      <c r="E98" s="29" t="s">
        <v>52</v>
      </c>
      <c r="F98" s="29" t="s">
        <v>356</v>
      </c>
      <c r="G98" s="29" t="s">
        <v>274</v>
      </c>
      <c r="H98" s="29" t="s">
        <v>54</v>
      </c>
      <c r="I98" s="29" t="s">
        <v>51</v>
      </c>
    </row>
    <row r="99" spans="1:9" x14ac:dyDescent="0.2">
      <c r="A99" s="29" t="s">
        <v>117</v>
      </c>
      <c r="B99" s="29" t="s">
        <v>357</v>
      </c>
      <c r="C99" s="29" t="s">
        <v>84</v>
      </c>
      <c r="D99" s="29" t="s">
        <v>101</v>
      </c>
      <c r="E99" s="29" t="s">
        <v>49</v>
      </c>
      <c r="F99" s="29" t="s">
        <v>358</v>
      </c>
      <c r="G99" s="29" t="s">
        <v>274</v>
      </c>
      <c r="H99" s="29" t="s">
        <v>54</v>
      </c>
      <c r="I99" s="29" t="s">
        <v>51</v>
      </c>
    </row>
    <row r="100" spans="1:9" x14ac:dyDescent="0.2">
      <c r="A100" s="29" t="s">
        <v>117</v>
      </c>
      <c r="B100" s="29" t="s">
        <v>357</v>
      </c>
      <c r="C100" s="29" t="s">
        <v>84</v>
      </c>
      <c r="D100" s="29" t="s">
        <v>101</v>
      </c>
      <c r="E100" s="29" t="s">
        <v>52</v>
      </c>
      <c r="F100" s="29" t="s">
        <v>358</v>
      </c>
      <c r="G100" s="29" t="s">
        <v>274</v>
      </c>
      <c r="H100" s="29" t="s">
        <v>54</v>
      </c>
      <c r="I100" s="29" t="s">
        <v>51</v>
      </c>
    </row>
    <row r="101" spans="1:9" x14ac:dyDescent="0.2">
      <c r="A101" s="29" t="s">
        <v>117</v>
      </c>
      <c r="B101" s="29" t="s">
        <v>354</v>
      </c>
      <c r="C101" s="29" t="s">
        <v>16</v>
      </c>
      <c r="D101" s="29" t="s">
        <v>85</v>
      </c>
      <c r="E101" s="29" t="s">
        <v>49</v>
      </c>
      <c r="F101" s="29" t="s">
        <v>359</v>
      </c>
      <c r="G101" s="29" t="s">
        <v>274</v>
      </c>
      <c r="H101" s="29" t="s">
        <v>54</v>
      </c>
      <c r="I101" s="29" t="s">
        <v>51</v>
      </c>
    </row>
    <row r="102" spans="1:9" x14ac:dyDescent="0.2">
      <c r="A102" s="29" t="s">
        <v>117</v>
      </c>
      <c r="B102" s="29" t="s">
        <v>354</v>
      </c>
      <c r="C102" s="29" t="s">
        <v>16</v>
      </c>
      <c r="D102" s="29" t="s">
        <v>85</v>
      </c>
      <c r="E102" s="29" t="s">
        <v>52</v>
      </c>
      <c r="F102" s="29" t="s">
        <v>359</v>
      </c>
      <c r="G102" s="29" t="s">
        <v>274</v>
      </c>
      <c r="H102" s="29" t="s">
        <v>54</v>
      </c>
      <c r="I102" s="29" t="s">
        <v>51</v>
      </c>
    </row>
    <row r="103" spans="1:9" x14ac:dyDescent="0.2">
      <c r="A103" s="29" t="s">
        <v>117</v>
      </c>
      <c r="B103" s="29" t="s">
        <v>357</v>
      </c>
      <c r="C103" s="29" t="s">
        <v>16</v>
      </c>
      <c r="D103" s="29" t="s">
        <v>101</v>
      </c>
      <c r="E103" s="29" t="s">
        <v>49</v>
      </c>
      <c r="F103" s="29" t="s">
        <v>360</v>
      </c>
      <c r="G103" s="29" t="s">
        <v>274</v>
      </c>
      <c r="H103" s="29" t="s">
        <v>54</v>
      </c>
      <c r="I103" s="29" t="s">
        <v>51</v>
      </c>
    </row>
    <row r="104" spans="1:9" x14ac:dyDescent="0.2">
      <c r="A104" s="29" t="s">
        <v>117</v>
      </c>
      <c r="B104" s="29" t="s">
        <v>357</v>
      </c>
      <c r="C104" s="29" t="s">
        <v>16</v>
      </c>
      <c r="D104" s="29" t="s">
        <v>101</v>
      </c>
      <c r="E104" s="29" t="s">
        <v>52</v>
      </c>
      <c r="F104" s="29" t="s">
        <v>360</v>
      </c>
      <c r="G104" s="29" t="s">
        <v>274</v>
      </c>
      <c r="H104" s="29" t="s">
        <v>54</v>
      </c>
      <c r="I104" s="29" t="s">
        <v>51</v>
      </c>
    </row>
    <row r="105" spans="1:9" x14ac:dyDescent="0.2">
      <c r="A105" s="29" t="s">
        <v>117</v>
      </c>
      <c r="B105" s="29" t="s">
        <v>357</v>
      </c>
      <c r="C105" s="29" t="s">
        <v>88</v>
      </c>
      <c r="D105" s="29" t="s">
        <v>101</v>
      </c>
      <c r="E105" s="29" t="s">
        <v>49</v>
      </c>
      <c r="F105" s="29" t="s">
        <v>361</v>
      </c>
      <c r="G105" s="29" t="s">
        <v>274</v>
      </c>
      <c r="H105" s="29" t="s">
        <v>54</v>
      </c>
      <c r="I105" s="29" t="s">
        <v>51</v>
      </c>
    </row>
    <row r="106" spans="1:9" x14ac:dyDescent="0.2">
      <c r="A106" s="29" t="s">
        <v>117</v>
      </c>
      <c r="B106" s="29" t="s">
        <v>357</v>
      </c>
      <c r="C106" s="29" t="s">
        <v>88</v>
      </c>
      <c r="D106" s="29" t="s">
        <v>101</v>
      </c>
      <c r="E106" s="29" t="s">
        <v>52</v>
      </c>
      <c r="F106" s="29" t="s">
        <v>361</v>
      </c>
      <c r="G106" s="29" t="s">
        <v>274</v>
      </c>
      <c r="H106" s="29" t="s">
        <v>54</v>
      </c>
      <c r="I106" s="29" t="s">
        <v>51</v>
      </c>
    </row>
    <row r="107" spans="1:9" x14ac:dyDescent="0.2">
      <c r="A107" s="29" t="s">
        <v>117</v>
      </c>
      <c r="B107" s="29" t="s">
        <v>357</v>
      </c>
      <c r="C107" s="29" t="s">
        <v>18</v>
      </c>
      <c r="D107" s="29" t="s">
        <v>101</v>
      </c>
      <c r="E107" s="29" t="s">
        <v>49</v>
      </c>
      <c r="F107" s="29" t="s">
        <v>362</v>
      </c>
      <c r="G107" s="29" t="s">
        <v>274</v>
      </c>
      <c r="H107" s="29" t="s">
        <v>50</v>
      </c>
      <c r="I107" s="29" t="s">
        <v>51</v>
      </c>
    </row>
    <row r="108" spans="1:9" x14ac:dyDescent="0.2">
      <c r="A108" s="29" t="s">
        <v>117</v>
      </c>
      <c r="B108" s="29" t="s">
        <v>357</v>
      </c>
      <c r="C108" s="29" t="s">
        <v>18</v>
      </c>
      <c r="D108" s="29" t="s">
        <v>101</v>
      </c>
      <c r="E108" s="29" t="s">
        <v>52</v>
      </c>
      <c r="F108" s="29" t="s">
        <v>362</v>
      </c>
      <c r="G108" s="29" t="s">
        <v>274</v>
      </c>
      <c r="H108" s="29" t="s">
        <v>50</v>
      </c>
      <c r="I108" s="29" t="s">
        <v>51</v>
      </c>
    </row>
    <row r="109" spans="1:9" x14ac:dyDescent="0.2">
      <c r="A109" s="29" t="s">
        <v>117</v>
      </c>
      <c r="B109" s="29" t="s">
        <v>357</v>
      </c>
      <c r="C109" s="29" t="s">
        <v>18</v>
      </c>
      <c r="D109" s="29" t="s">
        <v>101</v>
      </c>
      <c r="E109" s="29" t="s">
        <v>53</v>
      </c>
      <c r="F109" s="29" t="s">
        <v>362</v>
      </c>
      <c r="G109" s="29" t="s">
        <v>274</v>
      </c>
      <c r="H109" s="29" t="s">
        <v>50</v>
      </c>
      <c r="I109" s="29" t="s">
        <v>51</v>
      </c>
    </row>
    <row r="110" spans="1:9" x14ac:dyDescent="0.2">
      <c r="A110" s="29" t="s">
        <v>117</v>
      </c>
      <c r="B110" s="29" t="s">
        <v>357</v>
      </c>
      <c r="C110" s="29" t="s">
        <v>19</v>
      </c>
      <c r="D110" s="29" t="s">
        <v>101</v>
      </c>
      <c r="E110" s="29" t="s">
        <v>49</v>
      </c>
      <c r="F110" s="29" t="s">
        <v>363</v>
      </c>
      <c r="G110" s="29" t="s">
        <v>274</v>
      </c>
      <c r="H110" s="29" t="s">
        <v>50</v>
      </c>
      <c r="I110" s="29" t="s">
        <v>51</v>
      </c>
    </row>
    <row r="111" spans="1:9" x14ac:dyDescent="0.2">
      <c r="A111" s="29" t="s">
        <v>117</v>
      </c>
      <c r="B111" s="29" t="s">
        <v>357</v>
      </c>
      <c r="C111" s="29" t="s">
        <v>19</v>
      </c>
      <c r="D111" s="29" t="s">
        <v>101</v>
      </c>
      <c r="E111" s="29" t="s">
        <v>52</v>
      </c>
      <c r="F111" s="29" t="s">
        <v>363</v>
      </c>
      <c r="G111" s="29" t="s">
        <v>274</v>
      </c>
      <c r="H111" s="29" t="s">
        <v>50</v>
      </c>
      <c r="I111" s="29" t="s">
        <v>51</v>
      </c>
    </row>
    <row r="112" spans="1:9" x14ac:dyDescent="0.2">
      <c r="A112" s="29" t="s">
        <v>117</v>
      </c>
      <c r="B112" s="29" t="s">
        <v>357</v>
      </c>
      <c r="C112" s="29" t="s">
        <v>20</v>
      </c>
      <c r="D112" s="29" t="s">
        <v>101</v>
      </c>
      <c r="E112" s="29" t="s">
        <v>49</v>
      </c>
      <c r="F112" s="29" t="s">
        <v>364</v>
      </c>
      <c r="G112" s="29" t="s">
        <v>274</v>
      </c>
      <c r="H112" s="29" t="s">
        <v>54</v>
      </c>
      <c r="I112" s="29" t="s">
        <v>51</v>
      </c>
    </row>
    <row r="113" spans="1:9" x14ac:dyDescent="0.2">
      <c r="A113" s="29" t="s">
        <v>117</v>
      </c>
      <c r="B113" s="29" t="s">
        <v>357</v>
      </c>
      <c r="C113" s="29" t="s">
        <v>20</v>
      </c>
      <c r="D113" s="29" t="s">
        <v>101</v>
      </c>
      <c r="E113" s="29" t="s">
        <v>52</v>
      </c>
      <c r="F113" s="29" t="s">
        <v>364</v>
      </c>
      <c r="G113" s="29" t="s">
        <v>274</v>
      </c>
      <c r="H113" s="29" t="s">
        <v>54</v>
      </c>
      <c r="I113" s="29" t="s">
        <v>51</v>
      </c>
    </row>
    <row r="114" spans="1:9" x14ac:dyDescent="0.2">
      <c r="A114" s="29" t="s">
        <v>117</v>
      </c>
      <c r="B114" s="29" t="s">
        <v>357</v>
      </c>
      <c r="C114" s="29" t="s">
        <v>21</v>
      </c>
      <c r="D114" s="29" t="s">
        <v>101</v>
      </c>
      <c r="E114" s="29" t="s">
        <v>49</v>
      </c>
      <c r="F114" s="29" t="s">
        <v>365</v>
      </c>
      <c r="G114" s="29" t="s">
        <v>274</v>
      </c>
      <c r="H114" s="29" t="s">
        <v>50</v>
      </c>
      <c r="I114" s="29" t="s">
        <v>51</v>
      </c>
    </row>
    <row r="115" spans="1:9" x14ac:dyDescent="0.2">
      <c r="A115" s="29" t="s">
        <v>117</v>
      </c>
      <c r="B115" s="29" t="s">
        <v>357</v>
      </c>
      <c r="C115" s="29" t="s">
        <v>21</v>
      </c>
      <c r="D115" s="29" t="s">
        <v>101</v>
      </c>
      <c r="E115" s="29" t="s">
        <v>52</v>
      </c>
      <c r="F115" s="29" t="s">
        <v>365</v>
      </c>
      <c r="G115" s="29" t="s">
        <v>274</v>
      </c>
      <c r="H115" s="29" t="s">
        <v>50</v>
      </c>
      <c r="I115" s="29" t="s">
        <v>51</v>
      </c>
    </row>
    <row r="116" spans="1:9" x14ac:dyDescent="0.2">
      <c r="A116" s="29" t="s">
        <v>117</v>
      </c>
      <c r="B116" s="29" t="s">
        <v>357</v>
      </c>
      <c r="C116" s="29" t="s">
        <v>22</v>
      </c>
      <c r="D116" s="29" t="s">
        <v>101</v>
      </c>
      <c r="E116" s="29" t="s">
        <v>49</v>
      </c>
      <c r="F116" s="29" t="s">
        <v>366</v>
      </c>
      <c r="G116" s="29" t="s">
        <v>274</v>
      </c>
      <c r="H116" s="29" t="s">
        <v>54</v>
      </c>
      <c r="I116" s="29" t="s">
        <v>51</v>
      </c>
    </row>
    <row r="117" spans="1:9" x14ac:dyDescent="0.2">
      <c r="A117" s="29" t="s">
        <v>117</v>
      </c>
      <c r="B117" s="29" t="s">
        <v>357</v>
      </c>
      <c r="C117" s="29" t="s">
        <v>22</v>
      </c>
      <c r="D117" s="29" t="s">
        <v>101</v>
      </c>
      <c r="E117" s="29" t="s">
        <v>52</v>
      </c>
      <c r="F117" s="29" t="s">
        <v>366</v>
      </c>
      <c r="G117" s="29" t="s">
        <v>274</v>
      </c>
      <c r="H117" s="29" t="s">
        <v>54</v>
      </c>
      <c r="I117" s="29" t="s">
        <v>51</v>
      </c>
    </row>
    <row r="118" spans="1:9" x14ac:dyDescent="0.2">
      <c r="A118" s="29" t="s">
        <v>118</v>
      </c>
      <c r="B118" s="29" t="s">
        <v>367</v>
      </c>
      <c r="C118" s="29" t="s">
        <v>16</v>
      </c>
      <c r="D118" s="29" t="s">
        <v>17</v>
      </c>
      <c r="E118" s="29" t="s">
        <v>49</v>
      </c>
      <c r="F118" s="29" t="s">
        <v>368</v>
      </c>
      <c r="G118" s="29" t="s">
        <v>279</v>
      </c>
      <c r="H118" s="29" t="s">
        <v>50</v>
      </c>
      <c r="I118" s="29" t="s">
        <v>51</v>
      </c>
    </row>
    <row r="119" spans="1:9" x14ac:dyDescent="0.2">
      <c r="A119" s="29" t="s">
        <v>118</v>
      </c>
      <c r="B119" s="29" t="s">
        <v>367</v>
      </c>
      <c r="C119" s="29" t="s">
        <v>16</v>
      </c>
      <c r="D119" s="29" t="s">
        <v>17</v>
      </c>
      <c r="E119" s="29" t="s">
        <v>52</v>
      </c>
      <c r="F119" s="29" t="s">
        <v>368</v>
      </c>
      <c r="G119" s="29" t="s">
        <v>279</v>
      </c>
      <c r="H119" s="29" t="s">
        <v>50</v>
      </c>
      <c r="I119" s="29" t="s">
        <v>51</v>
      </c>
    </row>
    <row r="120" spans="1:9" x14ac:dyDescent="0.2">
      <c r="A120" s="29" t="s">
        <v>118</v>
      </c>
      <c r="B120" s="29" t="s">
        <v>367</v>
      </c>
      <c r="C120" s="29" t="s">
        <v>18</v>
      </c>
      <c r="D120" s="29" t="s">
        <v>17</v>
      </c>
      <c r="E120" s="29" t="s">
        <v>49</v>
      </c>
      <c r="F120" s="29" t="s">
        <v>369</v>
      </c>
      <c r="G120" s="29" t="s">
        <v>279</v>
      </c>
      <c r="H120" s="29" t="s">
        <v>50</v>
      </c>
      <c r="I120" s="29" t="s">
        <v>51</v>
      </c>
    </row>
    <row r="121" spans="1:9" x14ac:dyDescent="0.2">
      <c r="A121" s="29" t="s">
        <v>118</v>
      </c>
      <c r="B121" s="29" t="s">
        <v>367</v>
      </c>
      <c r="C121" s="29" t="s">
        <v>18</v>
      </c>
      <c r="D121" s="29" t="s">
        <v>17</v>
      </c>
      <c r="E121" s="29" t="s">
        <v>52</v>
      </c>
      <c r="F121" s="29" t="s">
        <v>369</v>
      </c>
      <c r="G121" s="29" t="s">
        <v>279</v>
      </c>
      <c r="H121" s="29" t="s">
        <v>50</v>
      </c>
      <c r="I121" s="29" t="s">
        <v>51</v>
      </c>
    </row>
    <row r="122" spans="1:9" x14ac:dyDescent="0.2">
      <c r="A122" s="29" t="s">
        <v>118</v>
      </c>
      <c r="B122" s="29" t="s">
        <v>367</v>
      </c>
      <c r="C122" s="29" t="s">
        <v>20</v>
      </c>
      <c r="D122" s="29" t="s">
        <v>17</v>
      </c>
      <c r="E122" s="29" t="s">
        <v>49</v>
      </c>
      <c r="F122" s="29" t="s">
        <v>370</v>
      </c>
      <c r="G122" s="29" t="s">
        <v>279</v>
      </c>
      <c r="H122" s="29" t="s">
        <v>50</v>
      </c>
      <c r="I122" s="29" t="s">
        <v>51</v>
      </c>
    </row>
    <row r="123" spans="1:9" x14ac:dyDescent="0.2">
      <c r="A123" s="29" t="s">
        <v>118</v>
      </c>
      <c r="B123" s="29" t="s">
        <v>367</v>
      </c>
      <c r="C123" s="29" t="s">
        <v>20</v>
      </c>
      <c r="D123" s="29" t="s">
        <v>17</v>
      </c>
      <c r="E123" s="29" t="s">
        <v>52</v>
      </c>
      <c r="F123" s="29" t="s">
        <v>370</v>
      </c>
      <c r="G123" s="29" t="s">
        <v>279</v>
      </c>
      <c r="H123" s="29" t="s">
        <v>50</v>
      </c>
      <c r="I123" s="29" t="s">
        <v>51</v>
      </c>
    </row>
    <row r="124" spans="1:9" x14ac:dyDescent="0.2">
      <c r="A124" s="29" t="s">
        <v>118</v>
      </c>
      <c r="B124" s="29" t="s">
        <v>367</v>
      </c>
      <c r="C124" s="29" t="s">
        <v>22</v>
      </c>
      <c r="D124" s="29" t="s">
        <v>17</v>
      </c>
      <c r="E124" s="29" t="s">
        <v>49</v>
      </c>
      <c r="F124" s="29" t="s">
        <v>371</v>
      </c>
      <c r="G124" s="29" t="s">
        <v>279</v>
      </c>
      <c r="H124" s="29" t="s">
        <v>50</v>
      </c>
      <c r="I124" s="29" t="s">
        <v>51</v>
      </c>
    </row>
    <row r="125" spans="1:9" x14ac:dyDescent="0.2">
      <c r="A125" s="29" t="s">
        <v>118</v>
      </c>
      <c r="B125" s="29" t="s">
        <v>367</v>
      </c>
      <c r="C125" s="29" t="s">
        <v>22</v>
      </c>
      <c r="D125" s="29" t="s">
        <v>17</v>
      </c>
      <c r="E125" s="29" t="s">
        <v>52</v>
      </c>
      <c r="F125" s="29" t="s">
        <v>371</v>
      </c>
      <c r="G125" s="29" t="s">
        <v>279</v>
      </c>
      <c r="H125" s="29" t="s">
        <v>50</v>
      </c>
      <c r="I125" s="29" t="s">
        <v>51</v>
      </c>
    </row>
    <row r="126" spans="1:9" x14ac:dyDescent="0.2">
      <c r="A126" s="29" t="s">
        <v>118</v>
      </c>
      <c r="B126" s="29" t="s">
        <v>367</v>
      </c>
      <c r="C126" s="29" t="s">
        <v>99</v>
      </c>
      <c r="D126" s="29" t="s">
        <v>17</v>
      </c>
      <c r="E126" s="29" t="s">
        <v>49</v>
      </c>
      <c r="F126" s="29" t="s">
        <v>372</v>
      </c>
      <c r="G126" s="29" t="s">
        <v>279</v>
      </c>
      <c r="H126" s="29" t="s">
        <v>50</v>
      </c>
      <c r="I126" s="29" t="s">
        <v>51</v>
      </c>
    </row>
    <row r="127" spans="1:9" x14ac:dyDescent="0.2">
      <c r="A127" s="29" t="s">
        <v>118</v>
      </c>
      <c r="B127" s="29" t="s">
        <v>367</v>
      </c>
      <c r="C127" s="29" t="s">
        <v>99</v>
      </c>
      <c r="D127" s="29" t="s">
        <v>17</v>
      </c>
      <c r="E127" s="29" t="s">
        <v>52</v>
      </c>
      <c r="F127" s="29" t="s">
        <v>372</v>
      </c>
      <c r="G127" s="29" t="s">
        <v>279</v>
      </c>
      <c r="H127" s="29" t="s">
        <v>50</v>
      </c>
      <c r="I127" s="29" t="s">
        <v>51</v>
      </c>
    </row>
    <row r="128" spans="1:9" x14ac:dyDescent="0.2">
      <c r="A128" s="29" t="s">
        <v>118</v>
      </c>
      <c r="B128" s="29" t="s">
        <v>367</v>
      </c>
      <c r="C128" s="29" t="s">
        <v>100</v>
      </c>
      <c r="D128" s="29" t="s">
        <v>17</v>
      </c>
      <c r="E128" s="29" t="s">
        <v>49</v>
      </c>
      <c r="F128" s="29" t="s">
        <v>373</v>
      </c>
      <c r="G128" s="29" t="s">
        <v>279</v>
      </c>
      <c r="H128" s="29" t="s">
        <v>50</v>
      </c>
      <c r="I128" s="29" t="s">
        <v>51</v>
      </c>
    </row>
    <row r="129" spans="1:9" x14ac:dyDescent="0.2">
      <c r="A129" s="29" t="s">
        <v>118</v>
      </c>
      <c r="B129" s="29" t="s">
        <v>367</v>
      </c>
      <c r="C129" s="29" t="s">
        <v>100</v>
      </c>
      <c r="D129" s="29" t="s">
        <v>17</v>
      </c>
      <c r="E129" s="29" t="s">
        <v>52</v>
      </c>
      <c r="F129" s="29" t="s">
        <v>373</v>
      </c>
      <c r="G129" s="29" t="s">
        <v>279</v>
      </c>
      <c r="H129" s="29" t="s">
        <v>50</v>
      </c>
      <c r="I129" s="29" t="s">
        <v>51</v>
      </c>
    </row>
    <row r="130" spans="1:9" x14ac:dyDescent="0.2">
      <c r="A130" s="29" t="s">
        <v>118</v>
      </c>
      <c r="B130" s="29" t="s">
        <v>367</v>
      </c>
      <c r="C130" s="29" t="s">
        <v>119</v>
      </c>
      <c r="D130" s="29" t="s">
        <v>17</v>
      </c>
      <c r="E130" s="29" t="s">
        <v>49</v>
      </c>
      <c r="F130" s="29" t="s">
        <v>374</v>
      </c>
      <c r="G130" s="29" t="s">
        <v>279</v>
      </c>
      <c r="H130" s="29" t="s">
        <v>50</v>
      </c>
      <c r="I130" s="29" t="s">
        <v>51</v>
      </c>
    </row>
    <row r="131" spans="1:9" x14ac:dyDescent="0.2">
      <c r="A131" s="29" t="s">
        <v>118</v>
      </c>
      <c r="B131" s="29" t="s">
        <v>367</v>
      </c>
      <c r="C131" s="29" t="s">
        <v>119</v>
      </c>
      <c r="D131" s="29" t="s">
        <v>17</v>
      </c>
      <c r="E131" s="29" t="s">
        <v>52</v>
      </c>
      <c r="F131" s="29" t="s">
        <v>374</v>
      </c>
      <c r="G131" s="29" t="s">
        <v>279</v>
      </c>
      <c r="H131" s="29" t="s">
        <v>50</v>
      </c>
      <c r="I131" s="29" t="s">
        <v>51</v>
      </c>
    </row>
    <row r="132" spans="1:9" x14ac:dyDescent="0.2">
      <c r="A132" s="29" t="s">
        <v>120</v>
      </c>
      <c r="B132" s="29" t="s">
        <v>375</v>
      </c>
      <c r="C132" s="29" t="s">
        <v>84</v>
      </c>
      <c r="D132" s="29" t="s">
        <v>85</v>
      </c>
      <c r="E132" s="29" t="s">
        <v>49</v>
      </c>
      <c r="F132" s="29" t="s">
        <v>376</v>
      </c>
      <c r="G132" s="29" t="s">
        <v>377</v>
      </c>
      <c r="H132" s="29" t="s">
        <v>54</v>
      </c>
      <c r="I132" s="29" t="s">
        <v>51</v>
      </c>
    </row>
    <row r="133" spans="1:9" x14ac:dyDescent="0.2">
      <c r="A133" s="29" t="s">
        <v>120</v>
      </c>
      <c r="B133" s="29" t="s">
        <v>375</v>
      </c>
      <c r="C133" s="29" t="s">
        <v>84</v>
      </c>
      <c r="D133" s="29" t="s">
        <v>85</v>
      </c>
      <c r="E133" s="29" t="s">
        <v>49</v>
      </c>
      <c r="F133" s="29" t="s">
        <v>378</v>
      </c>
      <c r="G133" s="29" t="s">
        <v>377</v>
      </c>
      <c r="H133" s="29" t="s">
        <v>54</v>
      </c>
      <c r="I133" s="29" t="s">
        <v>51</v>
      </c>
    </row>
    <row r="134" spans="1:9" x14ac:dyDescent="0.2">
      <c r="A134" s="29" t="s">
        <v>121</v>
      </c>
      <c r="B134" s="29" t="s">
        <v>379</v>
      </c>
      <c r="C134" s="29" t="s">
        <v>122</v>
      </c>
      <c r="D134" s="29" t="s">
        <v>123</v>
      </c>
      <c r="E134" s="29" t="s">
        <v>49</v>
      </c>
      <c r="F134" s="29" t="s">
        <v>380</v>
      </c>
      <c r="G134" s="29" t="s">
        <v>279</v>
      </c>
      <c r="H134" s="29" t="s">
        <v>50</v>
      </c>
      <c r="I134" s="29" t="s">
        <v>51</v>
      </c>
    </row>
    <row r="135" spans="1:9" x14ac:dyDescent="0.2">
      <c r="A135" s="29" t="s">
        <v>121</v>
      </c>
      <c r="B135" s="29" t="s">
        <v>379</v>
      </c>
      <c r="C135" s="29" t="s">
        <v>122</v>
      </c>
      <c r="D135" s="29" t="s">
        <v>123</v>
      </c>
      <c r="E135" s="29" t="s">
        <v>49</v>
      </c>
      <c r="F135" s="29" t="s">
        <v>381</v>
      </c>
      <c r="G135" s="29" t="s">
        <v>382</v>
      </c>
      <c r="H135" s="29" t="s">
        <v>50</v>
      </c>
      <c r="I135" s="29" t="s">
        <v>51</v>
      </c>
    </row>
    <row r="136" spans="1:9" x14ac:dyDescent="0.2">
      <c r="A136" s="29" t="s">
        <v>121</v>
      </c>
      <c r="B136" s="29" t="s">
        <v>379</v>
      </c>
      <c r="C136" s="29" t="s">
        <v>122</v>
      </c>
      <c r="D136" s="29" t="s">
        <v>123</v>
      </c>
      <c r="E136" s="29" t="s">
        <v>52</v>
      </c>
      <c r="F136" s="29" t="s">
        <v>381</v>
      </c>
      <c r="G136" s="29" t="s">
        <v>382</v>
      </c>
      <c r="H136" s="29" t="s">
        <v>50</v>
      </c>
      <c r="I136" s="29" t="s">
        <v>51</v>
      </c>
    </row>
    <row r="137" spans="1:9" x14ac:dyDescent="0.2">
      <c r="A137" s="29" t="s">
        <v>121</v>
      </c>
      <c r="B137" s="29" t="s">
        <v>379</v>
      </c>
      <c r="C137" s="29" t="s">
        <v>124</v>
      </c>
      <c r="D137" s="29" t="s">
        <v>123</v>
      </c>
      <c r="E137" s="29" t="s">
        <v>49</v>
      </c>
      <c r="F137" s="29" t="s">
        <v>383</v>
      </c>
      <c r="G137" s="29" t="s">
        <v>279</v>
      </c>
      <c r="H137" s="29" t="s">
        <v>50</v>
      </c>
      <c r="I137" s="29" t="s">
        <v>51</v>
      </c>
    </row>
    <row r="138" spans="1:9" x14ac:dyDescent="0.2">
      <c r="A138" s="29" t="s">
        <v>121</v>
      </c>
      <c r="B138" s="29" t="s">
        <v>379</v>
      </c>
      <c r="C138" s="29" t="s">
        <v>124</v>
      </c>
      <c r="D138" s="29" t="s">
        <v>123</v>
      </c>
      <c r="E138" s="29" t="s">
        <v>49</v>
      </c>
      <c r="F138" s="29" t="s">
        <v>384</v>
      </c>
      <c r="G138" s="29" t="s">
        <v>382</v>
      </c>
      <c r="H138" s="29" t="s">
        <v>50</v>
      </c>
      <c r="I138" s="29" t="s">
        <v>51</v>
      </c>
    </row>
    <row r="139" spans="1:9" x14ac:dyDescent="0.2">
      <c r="A139" s="29" t="s">
        <v>121</v>
      </c>
      <c r="B139" s="29" t="s">
        <v>379</v>
      </c>
      <c r="C139" s="29" t="s">
        <v>124</v>
      </c>
      <c r="D139" s="29" t="s">
        <v>123</v>
      </c>
      <c r="E139" s="29" t="s">
        <v>52</v>
      </c>
      <c r="F139" s="29" t="s">
        <v>384</v>
      </c>
      <c r="G139" s="29" t="s">
        <v>382</v>
      </c>
      <c r="H139" s="29" t="s">
        <v>50</v>
      </c>
      <c r="I139" s="29" t="s">
        <v>51</v>
      </c>
    </row>
    <row r="140" spans="1:9" x14ac:dyDescent="0.2">
      <c r="A140" s="29" t="s">
        <v>121</v>
      </c>
      <c r="B140" s="29" t="s">
        <v>379</v>
      </c>
      <c r="C140" s="29" t="s">
        <v>125</v>
      </c>
      <c r="D140" s="29" t="s">
        <v>123</v>
      </c>
      <c r="E140" s="29" t="s">
        <v>49</v>
      </c>
      <c r="F140" s="29" t="s">
        <v>385</v>
      </c>
      <c r="G140" s="29" t="s">
        <v>279</v>
      </c>
      <c r="H140" s="29" t="s">
        <v>50</v>
      </c>
      <c r="I140" s="29" t="s">
        <v>51</v>
      </c>
    </row>
    <row r="141" spans="1:9" x14ac:dyDescent="0.2">
      <c r="A141" s="29" t="s">
        <v>121</v>
      </c>
      <c r="B141" s="29" t="s">
        <v>379</v>
      </c>
      <c r="C141" s="29" t="s">
        <v>125</v>
      </c>
      <c r="D141" s="29" t="s">
        <v>123</v>
      </c>
      <c r="E141" s="29" t="s">
        <v>49</v>
      </c>
      <c r="F141" s="29" t="s">
        <v>386</v>
      </c>
      <c r="G141" s="29" t="s">
        <v>382</v>
      </c>
      <c r="H141" s="29" t="s">
        <v>50</v>
      </c>
      <c r="I141" s="29" t="s">
        <v>51</v>
      </c>
    </row>
    <row r="142" spans="1:9" x14ac:dyDescent="0.2">
      <c r="A142" s="29" t="s">
        <v>121</v>
      </c>
      <c r="B142" s="29" t="s">
        <v>379</v>
      </c>
      <c r="C142" s="29" t="s">
        <v>125</v>
      </c>
      <c r="D142" s="29" t="s">
        <v>123</v>
      </c>
      <c r="E142" s="29" t="s">
        <v>52</v>
      </c>
      <c r="F142" s="29" t="s">
        <v>386</v>
      </c>
      <c r="G142" s="29" t="s">
        <v>382</v>
      </c>
      <c r="H142" s="29" t="s">
        <v>50</v>
      </c>
      <c r="I142" s="29" t="s">
        <v>51</v>
      </c>
    </row>
    <row r="143" spans="1:9" x14ac:dyDescent="0.2">
      <c r="A143" s="29" t="s">
        <v>121</v>
      </c>
      <c r="B143" s="29" t="s">
        <v>379</v>
      </c>
      <c r="C143" s="29" t="s">
        <v>126</v>
      </c>
      <c r="D143" s="29" t="s">
        <v>123</v>
      </c>
      <c r="E143" s="29" t="s">
        <v>49</v>
      </c>
      <c r="F143" s="29" t="s">
        <v>387</v>
      </c>
      <c r="G143" s="29" t="s">
        <v>279</v>
      </c>
      <c r="H143" s="29" t="s">
        <v>50</v>
      </c>
      <c r="I143" s="29" t="s">
        <v>51</v>
      </c>
    </row>
    <row r="144" spans="1:9" x14ac:dyDescent="0.2">
      <c r="A144" s="29" t="s">
        <v>121</v>
      </c>
      <c r="B144" s="29" t="s">
        <v>379</v>
      </c>
      <c r="C144" s="29" t="s">
        <v>126</v>
      </c>
      <c r="D144" s="29" t="s">
        <v>123</v>
      </c>
      <c r="E144" s="29" t="s">
        <v>49</v>
      </c>
      <c r="F144" s="29" t="s">
        <v>388</v>
      </c>
      <c r="G144" s="29" t="s">
        <v>382</v>
      </c>
      <c r="H144" s="29" t="s">
        <v>50</v>
      </c>
      <c r="I144" s="29" t="s">
        <v>51</v>
      </c>
    </row>
    <row r="145" spans="1:9" x14ac:dyDescent="0.2">
      <c r="A145" s="29" t="s">
        <v>121</v>
      </c>
      <c r="B145" s="29" t="s">
        <v>379</v>
      </c>
      <c r="C145" s="29" t="s">
        <v>126</v>
      </c>
      <c r="D145" s="29" t="s">
        <v>123</v>
      </c>
      <c r="E145" s="29" t="s">
        <v>52</v>
      </c>
      <c r="F145" s="29" t="s">
        <v>388</v>
      </c>
      <c r="G145" s="29" t="s">
        <v>382</v>
      </c>
      <c r="H145" s="29" t="s">
        <v>50</v>
      </c>
      <c r="I145" s="29" t="s">
        <v>51</v>
      </c>
    </row>
    <row r="146" spans="1:9" x14ac:dyDescent="0.2">
      <c r="A146" s="29" t="s">
        <v>127</v>
      </c>
      <c r="B146" s="29" t="s">
        <v>389</v>
      </c>
      <c r="C146" s="29" t="s">
        <v>84</v>
      </c>
      <c r="D146" s="29" t="s">
        <v>85</v>
      </c>
      <c r="E146" s="29" t="s">
        <v>49</v>
      </c>
      <c r="F146" s="29" t="s">
        <v>390</v>
      </c>
      <c r="G146" s="29" t="s">
        <v>336</v>
      </c>
      <c r="H146" s="29" t="s">
        <v>50</v>
      </c>
      <c r="I146" s="29" t="s">
        <v>51</v>
      </c>
    </row>
    <row r="147" spans="1:9" x14ac:dyDescent="0.2">
      <c r="A147" s="29" t="s">
        <v>127</v>
      </c>
      <c r="B147" s="29" t="s">
        <v>389</v>
      </c>
      <c r="C147" s="29" t="s">
        <v>84</v>
      </c>
      <c r="D147" s="29" t="s">
        <v>85</v>
      </c>
      <c r="E147" s="29" t="s">
        <v>52</v>
      </c>
      <c r="F147" s="29" t="s">
        <v>390</v>
      </c>
      <c r="G147" s="29" t="s">
        <v>336</v>
      </c>
      <c r="H147" s="29" t="s">
        <v>50</v>
      </c>
      <c r="I147" s="29" t="s">
        <v>51</v>
      </c>
    </row>
    <row r="148" spans="1:9" x14ac:dyDescent="0.2">
      <c r="A148" s="29" t="s">
        <v>127</v>
      </c>
      <c r="B148" s="29" t="s">
        <v>389</v>
      </c>
      <c r="C148" s="29" t="s">
        <v>16</v>
      </c>
      <c r="D148" s="29" t="s">
        <v>85</v>
      </c>
      <c r="E148" s="29" t="s">
        <v>49</v>
      </c>
      <c r="F148" s="29" t="s">
        <v>391</v>
      </c>
      <c r="G148" s="29" t="s">
        <v>336</v>
      </c>
      <c r="H148" s="29" t="s">
        <v>50</v>
      </c>
      <c r="I148" s="29" t="s">
        <v>51</v>
      </c>
    </row>
    <row r="149" spans="1:9" x14ac:dyDescent="0.2">
      <c r="A149" s="29" t="s">
        <v>127</v>
      </c>
      <c r="B149" s="29" t="s">
        <v>389</v>
      </c>
      <c r="C149" s="29" t="s">
        <v>16</v>
      </c>
      <c r="D149" s="29" t="s">
        <v>85</v>
      </c>
      <c r="E149" s="29" t="s">
        <v>52</v>
      </c>
      <c r="F149" s="29" t="s">
        <v>391</v>
      </c>
      <c r="G149" s="29" t="s">
        <v>336</v>
      </c>
      <c r="H149" s="29" t="s">
        <v>50</v>
      </c>
      <c r="I149" s="29" t="s">
        <v>51</v>
      </c>
    </row>
  </sheetData>
  <pageMargins left="0.44431372549019615" right="0.44431372549019615" top="0.44431372549019615" bottom="0.44431372549019615" header="0.50980392156862753" footer="0.50980392156862753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85"/>
  <sheetViews>
    <sheetView showGridLines="0" zoomScaleNormal="100" workbookViewId="0">
      <pane ySplit="6" topLeftCell="A7" activePane="bottomLeft" state="frozen"/>
      <selection pane="bottomLeft"/>
    </sheetView>
  </sheetViews>
  <sheetFormatPr defaultRowHeight="12.75" x14ac:dyDescent="0.2"/>
  <cols>
    <col min="1" max="1" width="40" style="2" customWidth="1"/>
    <col min="2" max="2" width="9.5703125" style="2" bestFit="1" customWidth="1"/>
    <col min="3" max="3" width="11.7109375" style="2" bestFit="1" customWidth="1"/>
    <col min="4" max="4" width="11.42578125" style="2" bestFit="1" customWidth="1"/>
    <col min="5" max="5" width="13.42578125" style="2" bestFit="1" customWidth="1"/>
    <col min="6" max="6" width="11" style="2" customWidth="1"/>
    <col min="7" max="7" width="10" style="2" customWidth="1"/>
    <col min="8" max="8" width="16.7109375" style="2" customWidth="1"/>
    <col min="9" max="9" width="12.28515625" style="2" bestFit="1" customWidth="1"/>
    <col min="10" max="10" width="13" style="2" customWidth="1"/>
    <col min="11" max="11" width="15" style="2" customWidth="1"/>
    <col min="12" max="12" width="18.42578125" style="2" customWidth="1"/>
    <col min="13" max="256" width="9.140625" style="2"/>
    <col min="257" max="257" width="40" style="2" customWidth="1"/>
    <col min="258" max="258" width="9.5703125" style="2" bestFit="1" customWidth="1"/>
    <col min="259" max="259" width="11.7109375" style="2" bestFit="1" customWidth="1"/>
    <col min="260" max="260" width="11.42578125" style="2" bestFit="1" customWidth="1"/>
    <col min="261" max="261" width="13.42578125" style="2" bestFit="1" customWidth="1"/>
    <col min="262" max="262" width="11" style="2" customWidth="1"/>
    <col min="263" max="263" width="10" style="2" customWidth="1"/>
    <col min="264" max="264" width="16.7109375" style="2" customWidth="1"/>
    <col min="265" max="265" width="12.28515625" style="2" bestFit="1" customWidth="1"/>
    <col min="266" max="266" width="13" style="2" customWidth="1"/>
    <col min="267" max="267" width="15" style="2" customWidth="1"/>
    <col min="268" max="268" width="18.42578125" style="2" customWidth="1"/>
    <col min="269" max="512" width="9.140625" style="2"/>
    <col min="513" max="513" width="40" style="2" customWidth="1"/>
    <col min="514" max="514" width="9.5703125" style="2" bestFit="1" customWidth="1"/>
    <col min="515" max="515" width="11.7109375" style="2" bestFit="1" customWidth="1"/>
    <col min="516" max="516" width="11.42578125" style="2" bestFit="1" customWidth="1"/>
    <col min="517" max="517" width="13.42578125" style="2" bestFit="1" customWidth="1"/>
    <col min="518" max="518" width="11" style="2" customWidth="1"/>
    <col min="519" max="519" width="10" style="2" customWidth="1"/>
    <col min="520" max="520" width="16.7109375" style="2" customWidth="1"/>
    <col min="521" max="521" width="12.28515625" style="2" bestFit="1" customWidth="1"/>
    <col min="522" max="522" width="13" style="2" customWidth="1"/>
    <col min="523" max="523" width="15" style="2" customWidth="1"/>
    <col min="524" max="524" width="18.42578125" style="2" customWidth="1"/>
    <col min="525" max="768" width="9.140625" style="2"/>
    <col min="769" max="769" width="40" style="2" customWidth="1"/>
    <col min="770" max="770" width="9.5703125" style="2" bestFit="1" customWidth="1"/>
    <col min="771" max="771" width="11.7109375" style="2" bestFit="1" customWidth="1"/>
    <col min="772" max="772" width="11.42578125" style="2" bestFit="1" customWidth="1"/>
    <col min="773" max="773" width="13.42578125" style="2" bestFit="1" customWidth="1"/>
    <col min="774" max="774" width="11" style="2" customWidth="1"/>
    <col min="775" max="775" width="10" style="2" customWidth="1"/>
    <col min="776" max="776" width="16.7109375" style="2" customWidth="1"/>
    <col min="777" max="777" width="12.28515625" style="2" bestFit="1" customWidth="1"/>
    <col min="778" max="778" width="13" style="2" customWidth="1"/>
    <col min="779" max="779" width="15" style="2" customWidth="1"/>
    <col min="780" max="780" width="18.42578125" style="2" customWidth="1"/>
    <col min="781" max="1024" width="9.140625" style="2"/>
    <col min="1025" max="1025" width="40" style="2" customWidth="1"/>
    <col min="1026" max="1026" width="9.5703125" style="2" bestFit="1" customWidth="1"/>
    <col min="1027" max="1027" width="11.7109375" style="2" bestFit="1" customWidth="1"/>
    <col min="1028" max="1028" width="11.42578125" style="2" bestFit="1" customWidth="1"/>
    <col min="1029" max="1029" width="13.42578125" style="2" bestFit="1" customWidth="1"/>
    <col min="1030" max="1030" width="11" style="2" customWidth="1"/>
    <col min="1031" max="1031" width="10" style="2" customWidth="1"/>
    <col min="1032" max="1032" width="16.7109375" style="2" customWidth="1"/>
    <col min="1033" max="1033" width="12.28515625" style="2" bestFit="1" customWidth="1"/>
    <col min="1034" max="1034" width="13" style="2" customWidth="1"/>
    <col min="1035" max="1035" width="15" style="2" customWidth="1"/>
    <col min="1036" max="1036" width="18.42578125" style="2" customWidth="1"/>
    <col min="1037" max="1280" width="9.140625" style="2"/>
    <col min="1281" max="1281" width="40" style="2" customWidth="1"/>
    <col min="1282" max="1282" width="9.5703125" style="2" bestFit="1" customWidth="1"/>
    <col min="1283" max="1283" width="11.7109375" style="2" bestFit="1" customWidth="1"/>
    <col min="1284" max="1284" width="11.42578125" style="2" bestFit="1" customWidth="1"/>
    <col min="1285" max="1285" width="13.42578125" style="2" bestFit="1" customWidth="1"/>
    <col min="1286" max="1286" width="11" style="2" customWidth="1"/>
    <col min="1287" max="1287" width="10" style="2" customWidth="1"/>
    <col min="1288" max="1288" width="16.7109375" style="2" customWidth="1"/>
    <col min="1289" max="1289" width="12.28515625" style="2" bestFit="1" customWidth="1"/>
    <col min="1290" max="1290" width="13" style="2" customWidth="1"/>
    <col min="1291" max="1291" width="15" style="2" customWidth="1"/>
    <col min="1292" max="1292" width="18.42578125" style="2" customWidth="1"/>
    <col min="1293" max="1536" width="9.140625" style="2"/>
    <col min="1537" max="1537" width="40" style="2" customWidth="1"/>
    <col min="1538" max="1538" width="9.5703125" style="2" bestFit="1" customWidth="1"/>
    <col min="1539" max="1539" width="11.7109375" style="2" bestFit="1" customWidth="1"/>
    <col min="1540" max="1540" width="11.42578125" style="2" bestFit="1" customWidth="1"/>
    <col min="1541" max="1541" width="13.42578125" style="2" bestFit="1" customWidth="1"/>
    <col min="1542" max="1542" width="11" style="2" customWidth="1"/>
    <col min="1543" max="1543" width="10" style="2" customWidth="1"/>
    <col min="1544" max="1544" width="16.7109375" style="2" customWidth="1"/>
    <col min="1545" max="1545" width="12.28515625" style="2" bestFit="1" customWidth="1"/>
    <col min="1546" max="1546" width="13" style="2" customWidth="1"/>
    <col min="1547" max="1547" width="15" style="2" customWidth="1"/>
    <col min="1548" max="1548" width="18.42578125" style="2" customWidth="1"/>
    <col min="1549" max="1792" width="9.140625" style="2"/>
    <col min="1793" max="1793" width="40" style="2" customWidth="1"/>
    <col min="1794" max="1794" width="9.5703125" style="2" bestFit="1" customWidth="1"/>
    <col min="1795" max="1795" width="11.7109375" style="2" bestFit="1" customWidth="1"/>
    <col min="1796" max="1796" width="11.42578125" style="2" bestFit="1" customWidth="1"/>
    <col min="1797" max="1797" width="13.42578125" style="2" bestFit="1" customWidth="1"/>
    <col min="1798" max="1798" width="11" style="2" customWidth="1"/>
    <col min="1799" max="1799" width="10" style="2" customWidth="1"/>
    <col min="1800" max="1800" width="16.7109375" style="2" customWidth="1"/>
    <col min="1801" max="1801" width="12.28515625" style="2" bestFit="1" customWidth="1"/>
    <col min="1802" max="1802" width="13" style="2" customWidth="1"/>
    <col min="1803" max="1803" width="15" style="2" customWidth="1"/>
    <col min="1804" max="1804" width="18.42578125" style="2" customWidth="1"/>
    <col min="1805" max="2048" width="9.140625" style="2"/>
    <col min="2049" max="2049" width="40" style="2" customWidth="1"/>
    <col min="2050" max="2050" width="9.5703125" style="2" bestFit="1" customWidth="1"/>
    <col min="2051" max="2051" width="11.7109375" style="2" bestFit="1" customWidth="1"/>
    <col min="2052" max="2052" width="11.42578125" style="2" bestFit="1" customWidth="1"/>
    <col min="2053" max="2053" width="13.42578125" style="2" bestFit="1" customWidth="1"/>
    <col min="2054" max="2054" width="11" style="2" customWidth="1"/>
    <col min="2055" max="2055" width="10" style="2" customWidth="1"/>
    <col min="2056" max="2056" width="16.7109375" style="2" customWidth="1"/>
    <col min="2057" max="2057" width="12.28515625" style="2" bestFit="1" customWidth="1"/>
    <col min="2058" max="2058" width="13" style="2" customWidth="1"/>
    <col min="2059" max="2059" width="15" style="2" customWidth="1"/>
    <col min="2060" max="2060" width="18.42578125" style="2" customWidth="1"/>
    <col min="2061" max="2304" width="9.140625" style="2"/>
    <col min="2305" max="2305" width="40" style="2" customWidth="1"/>
    <col min="2306" max="2306" width="9.5703125" style="2" bestFit="1" customWidth="1"/>
    <col min="2307" max="2307" width="11.7109375" style="2" bestFit="1" customWidth="1"/>
    <col min="2308" max="2308" width="11.42578125" style="2" bestFit="1" customWidth="1"/>
    <col min="2309" max="2309" width="13.42578125" style="2" bestFit="1" customWidth="1"/>
    <col min="2310" max="2310" width="11" style="2" customWidth="1"/>
    <col min="2311" max="2311" width="10" style="2" customWidth="1"/>
    <col min="2312" max="2312" width="16.7109375" style="2" customWidth="1"/>
    <col min="2313" max="2313" width="12.28515625" style="2" bestFit="1" customWidth="1"/>
    <col min="2314" max="2314" width="13" style="2" customWidth="1"/>
    <col min="2315" max="2315" width="15" style="2" customWidth="1"/>
    <col min="2316" max="2316" width="18.42578125" style="2" customWidth="1"/>
    <col min="2317" max="2560" width="9.140625" style="2"/>
    <col min="2561" max="2561" width="40" style="2" customWidth="1"/>
    <col min="2562" max="2562" width="9.5703125" style="2" bestFit="1" customWidth="1"/>
    <col min="2563" max="2563" width="11.7109375" style="2" bestFit="1" customWidth="1"/>
    <col min="2564" max="2564" width="11.42578125" style="2" bestFit="1" customWidth="1"/>
    <col min="2565" max="2565" width="13.42578125" style="2" bestFit="1" customWidth="1"/>
    <col min="2566" max="2566" width="11" style="2" customWidth="1"/>
    <col min="2567" max="2567" width="10" style="2" customWidth="1"/>
    <col min="2568" max="2568" width="16.7109375" style="2" customWidth="1"/>
    <col min="2569" max="2569" width="12.28515625" style="2" bestFit="1" customWidth="1"/>
    <col min="2570" max="2570" width="13" style="2" customWidth="1"/>
    <col min="2571" max="2571" width="15" style="2" customWidth="1"/>
    <col min="2572" max="2572" width="18.42578125" style="2" customWidth="1"/>
    <col min="2573" max="2816" width="9.140625" style="2"/>
    <col min="2817" max="2817" width="40" style="2" customWidth="1"/>
    <col min="2818" max="2818" width="9.5703125" style="2" bestFit="1" customWidth="1"/>
    <col min="2819" max="2819" width="11.7109375" style="2" bestFit="1" customWidth="1"/>
    <col min="2820" max="2820" width="11.42578125" style="2" bestFit="1" customWidth="1"/>
    <col min="2821" max="2821" width="13.42578125" style="2" bestFit="1" customWidth="1"/>
    <col min="2822" max="2822" width="11" style="2" customWidth="1"/>
    <col min="2823" max="2823" width="10" style="2" customWidth="1"/>
    <col min="2824" max="2824" width="16.7109375" style="2" customWidth="1"/>
    <col min="2825" max="2825" width="12.28515625" style="2" bestFit="1" customWidth="1"/>
    <col min="2826" max="2826" width="13" style="2" customWidth="1"/>
    <col min="2827" max="2827" width="15" style="2" customWidth="1"/>
    <col min="2828" max="2828" width="18.42578125" style="2" customWidth="1"/>
    <col min="2829" max="3072" width="9.140625" style="2"/>
    <col min="3073" max="3073" width="40" style="2" customWidth="1"/>
    <col min="3074" max="3074" width="9.5703125" style="2" bestFit="1" customWidth="1"/>
    <col min="3075" max="3075" width="11.7109375" style="2" bestFit="1" customWidth="1"/>
    <col min="3076" max="3076" width="11.42578125" style="2" bestFit="1" customWidth="1"/>
    <col min="3077" max="3077" width="13.42578125" style="2" bestFit="1" customWidth="1"/>
    <col min="3078" max="3078" width="11" style="2" customWidth="1"/>
    <col min="3079" max="3079" width="10" style="2" customWidth="1"/>
    <col min="3080" max="3080" width="16.7109375" style="2" customWidth="1"/>
    <col min="3081" max="3081" width="12.28515625" style="2" bestFit="1" customWidth="1"/>
    <col min="3082" max="3082" width="13" style="2" customWidth="1"/>
    <col min="3083" max="3083" width="15" style="2" customWidth="1"/>
    <col min="3084" max="3084" width="18.42578125" style="2" customWidth="1"/>
    <col min="3085" max="3328" width="9.140625" style="2"/>
    <col min="3329" max="3329" width="40" style="2" customWidth="1"/>
    <col min="3330" max="3330" width="9.5703125" style="2" bestFit="1" customWidth="1"/>
    <col min="3331" max="3331" width="11.7109375" style="2" bestFit="1" customWidth="1"/>
    <col min="3332" max="3332" width="11.42578125" style="2" bestFit="1" customWidth="1"/>
    <col min="3333" max="3333" width="13.42578125" style="2" bestFit="1" customWidth="1"/>
    <col min="3334" max="3334" width="11" style="2" customWidth="1"/>
    <col min="3335" max="3335" width="10" style="2" customWidth="1"/>
    <col min="3336" max="3336" width="16.7109375" style="2" customWidth="1"/>
    <col min="3337" max="3337" width="12.28515625" style="2" bestFit="1" customWidth="1"/>
    <col min="3338" max="3338" width="13" style="2" customWidth="1"/>
    <col min="3339" max="3339" width="15" style="2" customWidth="1"/>
    <col min="3340" max="3340" width="18.42578125" style="2" customWidth="1"/>
    <col min="3341" max="3584" width="9.140625" style="2"/>
    <col min="3585" max="3585" width="40" style="2" customWidth="1"/>
    <col min="3586" max="3586" width="9.5703125" style="2" bestFit="1" customWidth="1"/>
    <col min="3587" max="3587" width="11.7109375" style="2" bestFit="1" customWidth="1"/>
    <col min="3588" max="3588" width="11.42578125" style="2" bestFit="1" customWidth="1"/>
    <col min="3589" max="3589" width="13.42578125" style="2" bestFit="1" customWidth="1"/>
    <col min="3590" max="3590" width="11" style="2" customWidth="1"/>
    <col min="3591" max="3591" width="10" style="2" customWidth="1"/>
    <col min="3592" max="3592" width="16.7109375" style="2" customWidth="1"/>
    <col min="3593" max="3593" width="12.28515625" style="2" bestFit="1" customWidth="1"/>
    <col min="3594" max="3594" width="13" style="2" customWidth="1"/>
    <col min="3595" max="3595" width="15" style="2" customWidth="1"/>
    <col min="3596" max="3596" width="18.42578125" style="2" customWidth="1"/>
    <col min="3597" max="3840" width="9.140625" style="2"/>
    <col min="3841" max="3841" width="40" style="2" customWidth="1"/>
    <col min="3842" max="3842" width="9.5703125" style="2" bestFit="1" customWidth="1"/>
    <col min="3843" max="3843" width="11.7109375" style="2" bestFit="1" customWidth="1"/>
    <col min="3844" max="3844" width="11.42578125" style="2" bestFit="1" customWidth="1"/>
    <col min="3845" max="3845" width="13.42578125" style="2" bestFit="1" customWidth="1"/>
    <col min="3846" max="3846" width="11" style="2" customWidth="1"/>
    <col min="3847" max="3847" width="10" style="2" customWidth="1"/>
    <col min="3848" max="3848" width="16.7109375" style="2" customWidth="1"/>
    <col min="3849" max="3849" width="12.28515625" style="2" bestFit="1" customWidth="1"/>
    <col min="3850" max="3850" width="13" style="2" customWidth="1"/>
    <col min="3851" max="3851" width="15" style="2" customWidth="1"/>
    <col min="3852" max="3852" width="18.42578125" style="2" customWidth="1"/>
    <col min="3853" max="4096" width="9.140625" style="2"/>
    <col min="4097" max="4097" width="40" style="2" customWidth="1"/>
    <col min="4098" max="4098" width="9.5703125" style="2" bestFit="1" customWidth="1"/>
    <col min="4099" max="4099" width="11.7109375" style="2" bestFit="1" customWidth="1"/>
    <col min="4100" max="4100" width="11.42578125" style="2" bestFit="1" customWidth="1"/>
    <col min="4101" max="4101" width="13.42578125" style="2" bestFit="1" customWidth="1"/>
    <col min="4102" max="4102" width="11" style="2" customWidth="1"/>
    <col min="4103" max="4103" width="10" style="2" customWidth="1"/>
    <col min="4104" max="4104" width="16.7109375" style="2" customWidth="1"/>
    <col min="4105" max="4105" width="12.28515625" style="2" bestFit="1" customWidth="1"/>
    <col min="4106" max="4106" width="13" style="2" customWidth="1"/>
    <col min="4107" max="4107" width="15" style="2" customWidth="1"/>
    <col min="4108" max="4108" width="18.42578125" style="2" customWidth="1"/>
    <col min="4109" max="4352" width="9.140625" style="2"/>
    <col min="4353" max="4353" width="40" style="2" customWidth="1"/>
    <col min="4354" max="4354" width="9.5703125" style="2" bestFit="1" customWidth="1"/>
    <col min="4355" max="4355" width="11.7109375" style="2" bestFit="1" customWidth="1"/>
    <col min="4356" max="4356" width="11.42578125" style="2" bestFit="1" customWidth="1"/>
    <col min="4357" max="4357" width="13.42578125" style="2" bestFit="1" customWidth="1"/>
    <col min="4358" max="4358" width="11" style="2" customWidth="1"/>
    <col min="4359" max="4359" width="10" style="2" customWidth="1"/>
    <col min="4360" max="4360" width="16.7109375" style="2" customWidth="1"/>
    <col min="4361" max="4361" width="12.28515625" style="2" bestFit="1" customWidth="1"/>
    <col min="4362" max="4362" width="13" style="2" customWidth="1"/>
    <col min="4363" max="4363" width="15" style="2" customWidth="1"/>
    <col min="4364" max="4364" width="18.42578125" style="2" customWidth="1"/>
    <col min="4365" max="4608" width="9.140625" style="2"/>
    <col min="4609" max="4609" width="40" style="2" customWidth="1"/>
    <col min="4610" max="4610" width="9.5703125" style="2" bestFit="1" customWidth="1"/>
    <col min="4611" max="4611" width="11.7109375" style="2" bestFit="1" customWidth="1"/>
    <col min="4612" max="4612" width="11.42578125" style="2" bestFit="1" customWidth="1"/>
    <col min="4613" max="4613" width="13.42578125" style="2" bestFit="1" customWidth="1"/>
    <col min="4614" max="4614" width="11" style="2" customWidth="1"/>
    <col min="4615" max="4615" width="10" style="2" customWidth="1"/>
    <col min="4616" max="4616" width="16.7109375" style="2" customWidth="1"/>
    <col min="4617" max="4617" width="12.28515625" style="2" bestFit="1" customWidth="1"/>
    <col min="4618" max="4618" width="13" style="2" customWidth="1"/>
    <col min="4619" max="4619" width="15" style="2" customWidth="1"/>
    <col min="4620" max="4620" width="18.42578125" style="2" customWidth="1"/>
    <col min="4621" max="4864" width="9.140625" style="2"/>
    <col min="4865" max="4865" width="40" style="2" customWidth="1"/>
    <col min="4866" max="4866" width="9.5703125" style="2" bestFit="1" customWidth="1"/>
    <col min="4867" max="4867" width="11.7109375" style="2" bestFit="1" customWidth="1"/>
    <col min="4868" max="4868" width="11.42578125" style="2" bestFit="1" customWidth="1"/>
    <col min="4869" max="4869" width="13.42578125" style="2" bestFit="1" customWidth="1"/>
    <col min="4870" max="4870" width="11" style="2" customWidth="1"/>
    <col min="4871" max="4871" width="10" style="2" customWidth="1"/>
    <col min="4872" max="4872" width="16.7109375" style="2" customWidth="1"/>
    <col min="4873" max="4873" width="12.28515625" style="2" bestFit="1" customWidth="1"/>
    <col min="4874" max="4874" width="13" style="2" customWidth="1"/>
    <col min="4875" max="4875" width="15" style="2" customWidth="1"/>
    <col min="4876" max="4876" width="18.42578125" style="2" customWidth="1"/>
    <col min="4877" max="5120" width="9.140625" style="2"/>
    <col min="5121" max="5121" width="40" style="2" customWidth="1"/>
    <col min="5122" max="5122" width="9.5703125" style="2" bestFit="1" customWidth="1"/>
    <col min="5123" max="5123" width="11.7109375" style="2" bestFit="1" customWidth="1"/>
    <col min="5124" max="5124" width="11.42578125" style="2" bestFit="1" customWidth="1"/>
    <col min="5125" max="5125" width="13.42578125" style="2" bestFit="1" customWidth="1"/>
    <col min="5126" max="5126" width="11" style="2" customWidth="1"/>
    <col min="5127" max="5127" width="10" style="2" customWidth="1"/>
    <col min="5128" max="5128" width="16.7109375" style="2" customWidth="1"/>
    <col min="5129" max="5129" width="12.28515625" style="2" bestFit="1" customWidth="1"/>
    <col min="5130" max="5130" width="13" style="2" customWidth="1"/>
    <col min="5131" max="5131" width="15" style="2" customWidth="1"/>
    <col min="5132" max="5132" width="18.42578125" style="2" customWidth="1"/>
    <col min="5133" max="5376" width="9.140625" style="2"/>
    <col min="5377" max="5377" width="40" style="2" customWidth="1"/>
    <col min="5378" max="5378" width="9.5703125" style="2" bestFit="1" customWidth="1"/>
    <col min="5379" max="5379" width="11.7109375" style="2" bestFit="1" customWidth="1"/>
    <col min="5380" max="5380" width="11.42578125" style="2" bestFit="1" customWidth="1"/>
    <col min="5381" max="5381" width="13.42578125" style="2" bestFit="1" customWidth="1"/>
    <col min="5382" max="5382" width="11" style="2" customWidth="1"/>
    <col min="5383" max="5383" width="10" style="2" customWidth="1"/>
    <col min="5384" max="5384" width="16.7109375" style="2" customWidth="1"/>
    <col min="5385" max="5385" width="12.28515625" style="2" bestFit="1" customWidth="1"/>
    <col min="5386" max="5386" width="13" style="2" customWidth="1"/>
    <col min="5387" max="5387" width="15" style="2" customWidth="1"/>
    <col min="5388" max="5388" width="18.42578125" style="2" customWidth="1"/>
    <col min="5389" max="5632" width="9.140625" style="2"/>
    <col min="5633" max="5633" width="40" style="2" customWidth="1"/>
    <col min="5634" max="5634" width="9.5703125" style="2" bestFit="1" customWidth="1"/>
    <col min="5635" max="5635" width="11.7109375" style="2" bestFit="1" customWidth="1"/>
    <col min="5636" max="5636" width="11.42578125" style="2" bestFit="1" customWidth="1"/>
    <col min="5637" max="5637" width="13.42578125" style="2" bestFit="1" customWidth="1"/>
    <col min="5638" max="5638" width="11" style="2" customWidth="1"/>
    <col min="5639" max="5639" width="10" style="2" customWidth="1"/>
    <col min="5640" max="5640" width="16.7109375" style="2" customWidth="1"/>
    <col min="5641" max="5641" width="12.28515625" style="2" bestFit="1" customWidth="1"/>
    <col min="5642" max="5642" width="13" style="2" customWidth="1"/>
    <col min="5643" max="5643" width="15" style="2" customWidth="1"/>
    <col min="5644" max="5644" width="18.42578125" style="2" customWidth="1"/>
    <col min="5645" max="5888" width="9.140625" style="2"/>
    <col min="5889" max="5889" width="40" style="2" customWidth="1"/>
    <col min="5890" max="5890" width="9.5703125" style="2" bestFit="1" customWidth="1"/>
    <col min="5891" max="5891" width="11.7109375" style="2" bestFit="1" customWidth="1"/>
    <col min="5892" max="5892" width="11.42578125" style="2" bestFit="1" customWidth="1"/>
    <col min="5893" max="5893" width="13.42578125" style="2" bestFit="1" customWidth="1"/>
    <col min="5894" max="5894" width="11" style="2" customWidth="1"/>
    <col min="5895" max="5895" width="10" style="2" customWidth="1"/>
    <col min="5896" max="5896" width="16.7109375" style="2" customWidth="1"/>
    <col min="5897" max="5897" width="12.28515625" style="2" bestFit="1" customWidth="1"/>
    <col min="5898" max="5898" width="13" style="2" customWidth="1"/>
    <col min="5899" max="5899" width="15" style="2" customWidth="1"/>
    <col min="5900" max="5900" width="18.42578125" style="2" customWidth="1"/>
    <col min="5901" max="6144" width="9.140625" style="2"/>
    <col min="6145" max="6145" width="40" style="2" customWidth="1"/>
    <col min="6146" max="6146" width="9.5703125" style="2" bestFit="1" customWidth="1"/>
    <col min="6147" max="6147" width="11.7109375" style="2" bestFit="1" customWidth="1"/>
    <col min="6148" max="6148" width="11.42578125" style="2" bestFit="1" customWidth="1"/>
    <col min="6149" max="6149" width="13.42578125" style="2" bestFit="1" customWidth="1"/>
    <col min="6150" max="6150" width="11" style="2" customWidth="1"/>
    <col min="6151" max="6151" width="10" style="2" customWidth="1"/>
    <col min="6152" max="6152" width="16.7109375" style="2" customWidth="1"/>
    <col min="6153" max="6153" width="12.28515625" style="2" bestFit="1" customWidth="1"/>
    <col min="6154" max="6154" width="13" style="2" customWidth="1"/>
    <col min="6155" max="6155" width="15" style="2" customWidth="1"/>
    <col min="6156" max="6156" width="18.42578125" style="2" customWidth="1"/>
    <col min="6157" max="6400" width="9.140625" style="2"/>
    <col min="6401" max="6401" width="40" style="2" customWidth="1"/>
    <col min="6402" max="6402" width="9.5703125" style="2" bestFit="1" customWidth="1"/>
    <col min="6403" max="6403" width="11.7109375" style="2" bestFit="1" customWidth="1"/>
    <col min="6404" max="6404" width="11.42578125" style="2" bestFit="1" customWidth="1"/>
    <col min="6405" max="6405" width="13.42578125" style="2" bestFit="1" customWidth="1"/>
    <col min="6406" max="6406" width="11" style="2" customWidth="1"/>
    <col min="6407" max="6407" width="10" style="2" customWidth="1"/>
    <col min="6408" max="6408" width="16.7109375" style="2" customWidth="1"/>
    <col min="6409" max="6409" width="12.28515625" style="2" bestFit="1" customWidth="1"/>
    <col min="6410" max="6410" width="13" style="2" customWidth="1"/>
    <col min="6411" max="6411" width="15" style="2" customWidth="1"/>
    <col min="6412" max="6412" width="18.42578125" style="2" customWidth="1"/>
    <col min="6413" max="6656" width="9.140625" style="2"/>
    <col min="6657" max="6657" width="40" style="2" customWidth="1"/>
    <col min="6658" max="6658" width="9.5703125" style="2" bestFit="1" customWidth="1"/>
    <col min="6659" max="6659" width="11.7109375" style="2" bestFit="1" customWidth="1"/>
    <col min="6660" max="6660" width="11.42578125" style="2" bestFit="1" customWidth="1"/>
    <col min="6661" max="6661" width="13.42578125" style="2" bestFit="1" customWidth="1"/>
    <col min="6662" max="6662" width="11" style="2" customWidth="1"/>
    <col min="6663" max="6663" width="10" style="2" customWidth="1"/>
    <col min="6664" max="6664" width="16.7109375" style="2" customWidth="1"/>
    <col min="6665" max="6665" width="12.28515625" style="2" bestFit="1" customWidth="1"/>
    <col min="6666" max="6666" width="13" style="2" customWidth="1"/>
    <col min="6667" max="6667" width="15" style="2" customWidth="1"/>
    <col min="6668" max="6668" width="18.42578125" style="2" customWidth="1"/>
    <col min="6669" max="6912" width="9.140625" style="2"/>
    <col min="6913" max="6913" width="40" style="2" customWidth="1"/>
    <col min="6914" max="6914" width="9.5703125" style="2" bestFit="1" customWidth="1"/>
    <col min="6915" max="6915" width="11.7109375" style="2" bestFit="1" customWidth="1"/>
    <col min="6916" max="6916" width="11.42578125" style="2" bestFit="1" customWidth="1"/>
    <col min="6917" max="6917" width="13.42578125" style="2" bestFit="1" customWidth="1"/>
    <col min="6918" max="6918" width="11" style="2" customWidth="1"/>
    <col min="6919" max="6919" width="10" style="2" customWidth="1"/>
    <col min="6920" max="6920" width="16.7109375" style="2" customWidth="1"/>
    <col min="6921" max="6921" width="12.28515625" style="2" bestFit="1" customWidth="1"/>
    <col min="6922" max="6922" width="13" style="2" customWidth="1"/>
    <col min="6923" max="6923" width="15" style="2" customWidth="1"/>
    <col min="6924" max="6924" width="18.42578125" style="2" customWidth="1"/>
    <col min="6925" max="7168" width="9.140625" style="2"/>
    <col min="7169" max="7169" width="40" style="2" customWidth="1"/>
    <col min="7170" max="7170" width="9.5703125" style="2" bestFit="1" customWidth="1"/>
    <col min="7171" max="7171" width="11.7109375" style="2" bestFit="1" customWidth="1"/>
    <col min="7172" max="7172" width="11.42578125" style="2" bestFit="1" customWidth="1"/>
    <col min="7173" max="7173" width="13.42578125" style="2" bestFit="1" customWidth="1"/>
    <col min="7174" max="7174" width="11" style="2" customWidth="1"/>
    <col min="7175" max="7175" width="10" style="2" customWidth="1"/>
    <col min="7176" max="7176" width="16.7109375" style="2" customWidth="1"/>
    <col min="7177" max="7177" width="12.28515625" style="2" bestFit="1" customWidth="1"/>
    <col min="7178" max="7178" width="13" style="2" customWidth="1"/>
    <col min="7179" max="7179" width="15" style="2" customWidth="1"/>
    <col min="7180" max="7180" width="18.42578125" style="2" customWidth="1"/>
    <col min="7181" max="7424" width="9.140625" style="2"/>
    <col min="7425" max="7425" width="40" style="2" customWidth="1"/>
    <col min="7426" max="7426" width="9.5703125" style="2" bestFit="1" customWidth="1"/>
    <col min="7427" max="7427" width="11.7109375" style="2" bestFit="1" customWidth="1"/>
    <col min="7428" max="7428" width="11.42578125" style="2" bestFit="1" customWidth="1"/>
    <col min="7429" max="7429" width="13.42578125" style="2" bestFit="1" customWidth="1"/>
    <col min="7430" max="7430" width="11" style="2" customWidth="1"/>
    <col min="7431" max="7431" width="10" style="2" customWidth="1"/>
    <col min="7432" max="7432" width="16.7109375" style="2" customWidth="1"/>
    <col min="7433" max="7433" width="12.28515625" style="2" bestFit="1" customWidth="1"/>
    <col min="7434" max="7434" width="13" style="2" customWidth="1"/>
    <col min="7435" max="7435" width="15" style="2" customWidth="1"/>
    <col min="7436" max="7436" width="18.42578125" style="2" customWidth="1"/>
    <col min="7437" max="7680" width="9.140625" style="2"/>
    <col min="7681" max="7681" width="40" style="2" customWidth="1"/>
    <col min="7682" max="7682" width="9.5703125" style="2" bestFit="1" customWidth="1"/>
    <col min="7683" max="7683" width="11.7109375" style="2" bestFit="1" customWidth="1"/>
    <col min="7684" max="7684" width="11.42578125" style="2" bestFit="1" customWidth="1"/>
    <col min="7685" max="7685" width="13.42578125" style="2" bestFit="1" customWidth="1"/>
    <col min="7686" max="7686" width="11" style="2" customWidth="1"/>
    <col min="7687" max="7687" width="10" style="2" customWidth="1"/>
    <col min="7688" max="7688" width="16.7109375" style="2" customWidth="1"/>
    <col min="7689" max="7689" width="12.28515625" style="2" bestFit="1" customWidth="1"/>
    <col min="7690" max="7690" width="13" style="2" customWidth="1"/>
    <col min="7691" max="7691" width="15" style="2" customWidth="1"/>
    <col min="7692" max="7692" width="18.42578125" style="2" customWidth="1"/>
    <col min="7693" max="7936" width="9.140625" style="2"/>
    <col min="7937" max="7937" width="40" style="2" customWidth="1"/>
    <col min="7938" max="7938" width="9.5703125" style="2" bestFit="1" customWidth="1"/>
    <col min="7939" max="7939" width="11.7109375" style="2" bestFit="1" customWidth="1"/>
    <col min="7940" max="7940" width="11.42578125" style="2" bestFit="1" customWidth="1"/>
    <col min="7941" max="7941" width="13.42578125" style="2" bestFit="1" customWidth="1"/>
    <col min="7942" max="7942" width="11" style="2" customWidth="1"/>
    <col min="7943" max="7943" width="10" style="2" customWidth="1"/>
    <col min="7944" max="7944" width="16.7109375" style="2" customWidth="1"/>
    <col min="7945" max="7945" width="12.28515625" style="2" bestFit="1" customWidth="1"/>
    <col min="7946" max="7946" width="13" style="2" customWidth="1"/>
    <col min="7947" max="7947" width="15" style="2" customWidth="1"/>
    <col min="7948" max="7948" width="18.42578125" style="2" customWidth="1"/>
    <col min="7949" max="8192" width="9.140625" style="2"/>
    <col min="8193" max="8193" width="40" style="2" customWidth="1"/>
    <col min="8194" max="8194" width="9.5703125" style="2" bestFit="1" customWidth="1"/>
    <col min="8195" max="8195" width="11.7109375" style="2" bestFit="1" customWidth="1"/>
    <col min="8196" max="8196" width="11.42578125" style="2" bestFit="1" customWidth="1"/>
    <col min="8197" max="8197" width="13.42578125" style="2" bestFit="1" customWidth="1"/>
    <col min="8198" max="8198" width="11" style="2" customWidth="1"/>
    <col min="8199" max="8199" width="10" style="2" customWidth="1"/>
    <col min="8200" max="8200" width="16.7109375" style="2" customWidth="1"/>
    <col min="8201" max="8201" width="12.28515625" style="2" bestFit="1" customWidth="1"/>
    <col min="8202" max="8202" width="13" style="2" customWidth="1"/>
    <col min="8203" max="8203" width="15" style="2" customWidth="1"/>
    <col min="8204" max="8204" width="18.42578125" style="2" customWidth="1"/>
    <col min="8205" max="8448" width="9.140625" style="2"/>
    <col min="8449" max="8449" width="40" style="2" customWidth="1"/>
    <col min="8450" max="8450" width="9.5703125" style="2" bestFit="1" customWidth="1"/>
    <col min="8451" max="8451" width="11.7109375" style="2" bestFit="1" customWidth="1"/>
    <col min="8452" max="8452" width="11.42578125" style="2" bestFit="1" customWidth="1"/>
    <col min="8453" max="8453" width="13.42578125" style="2" bestFit="1" customWidth="1"/>
    <col min="8454" max="8454" width="11" style="2" customWidth="1"/>
    <col min="8455" max="8455" width="10" style="2" customWidth="1"/>
    <col min="8456" max="8456" width="16.7109375" style="2" customWidth="1"/>
    <col min="8457" max="8457" width="12.28515625" style="2" bestFit="1" customWidth="1"/>
    <col min="8458" max="8458" width="13" style="2" customWidth="1"/>
    <col min="8459" max="8459" width="15" style="2" customWidth="1"/>
    <col min="8460" max="8460" width="18.42578125" style="2" customWidth="1"/>
    <col min="8461" max="8704" width="9.140625" style="2"/>
    <col min="8705" max="8705" width="40" style="2" customWidth="1"/>
    <col min="8706" max="8706" width="9.5703125" style="2" bestFit="1" customWidth="1"/>
    <col min="8707" max="8707" width="11.7109375" style="2" bestFit="1" customWidth="1"/>
    <col min="8708" max="8708" width="11.42578125" style="2" bestFit="1" customWidth="1"/>
    <col min="8709" max="8709" width="13.42578125" style="2" bestFit="1" customWidth="1"/>
    <col min="8710" max="8710" width="11" style="2" customWidth="1"/>
    <col min="8711" max="8711" width="10" style="2" customWidth="1"/>
    <col min="8712" max="8712" width="16.7109375" style="2" customWidth="1"/>
    <col min="8713" max="8713" width="12.28515625" style="2" bestFit="1" customWidth="1"/>
    <col min="8714" max="8714" width="13" style="2" customWidth="1"/>
    <col min="8715" max="8715" width="15" style="2" customWidth="1"/>
    <col min="8716" max="8716" width="18.42578125" style="2" customWidth="1"/>
    <col min="8717" max="8960" width="9.140625" style="2"/>
    <col min="8961" max="8961" width="40" style="2" customWidth="1"/>
    <col min="8962" max="8962" width="9.5703125" style="2" bestFit="1" customWidth="1"/>
    <col min="8963" max="8963" width="11.7109375" style="2" bestFit="1" customWidth="1"/>
    <col min="8964" max="8964" width="11.42578125" style="2" bestFit="1" customWidth="1"/>
    <col min="8965" max="8965" width="13.42578125" style="2" bestFit="1" customWidth="1"/>
    <col min="8966" max="8966" width="11" style="2" customWidth="1"/>
    <col min="8967" max="8967" width="10" style="2" customWidth="1"/>
    <col min="8968" max="8968" width="16.7109375" style="2" customWidth="1"/>
    <col min="8969" max="8969" width="12.28515625" style="2" bestFit="1" customWidth="1"/>
    <col min="8970" max="8970" width="13" style="2" customWidth="1"/>
    <col min="8971" max="8971" width="15" style="2" customWidth="1"/>
    <col min="8972" max="8972" width="18.42578125" style="2" customWidth="1"/>
    <col min="8973" max="9216" width="9.140625" style="2"/>
    <col min="9217" max="9217" width="40" style="2" customWidth="1"/>
    <col min="9218" max="9218" width="9.5703125" style="2" bestFit="1" customWidth="1"/>
    <col min="9219" max="9219" width="11.7109375" style="2" bestFit="1" customWidth="1"/>
    <col min="9220" max="9220" width="11.42578125" style="2" bestFit="1" customWidth="1"/>
    <col min="9221" max="9221" width="13.42578125" style="2" bestFit="1" customWidth="1"/>
    <col min="9222" max="9222" width="11" style="2" customWidth="1"/>
    <col min="9223" max="9223" width="10" style="2" customWidth="1"/>
    <col min="9224" max="9224" width="16.7109375" style="2" customWidth="1"/>
    <col min="9225" max="9225" width="12.28515625" style="2" bestFit="1" customWidth="1"/>
    <col min="9226" max="9226" width="13" style="2" customWidth="1"/>
    <col min="9227" max="9227" width="15" style="2" customWidth="1"/>
    <col min="9228" max="9228" width="18.42578125" style="2" customWidth="1"/>
    <col min="9229" max="9472" width="9.140625" style="2"/>
    <col min="9473" max="9473" width="40" style="2" customWidth="1"/>
    <col min="9474" max="9474" width="9.5703125" style="2" bestFit="1" customWidth="1"/>
    <col min="9475" max="9475" width="11.7109375" style="2" bestFit="1" customWidth="1"/>
    <col min="9476" max="9476" width="11.42578125" style="2" bestFit="1" customWidth="1"/>
    <col min="9477" max="9477" width="13.42578125" style="2" bestFit="1" customWidth="1"/>
    <col min="9478" max="9478" width="11" style="2" customWidth="1"/>
    <col min="9479" max="9479" width="10" style="2" customWidth="1"/>
    <col min="9480" max="9480" width="16.7109375" style="2" customWidth="1"/>
    <col min="9481" max="9481" width="12.28515625" style="2" bestFit="1" customWidth="1"/>
    <col min="9482" max="9482" width="13" style="2" customWidth="1"/>
    <col min="9483" max="9483" width="15" style="2" customWidth="1"/>
    <col min="9484" max="9484" width="18.42578125" style="2" customWidth="1"/>
    <col min="9485" max="9728" width="9.140625" style="2"/>
    <col min="9729" max="9729" width="40" style="2" customWidth="1"/>
    <col min="9730" max="9730" width="9.5703125" style="2" bestFit="1" customWidth="1"/>
    <col min="9731" max="9731" width="11.7109375" style="2" bestFit="1" customWidth="1"/>
    <col min="9732" max="9732" width="11.42578125" style="2" bestFit="1" customWidth="1"/>
    <col min="9733" max="9733" width="13.42578125" style="2" bestFit="1" customWidth="1"/>
    <col min="9734" max="9734" width="11" style="2" customWidth="1"/>
    <col min="9735" max="9735" width="10" style="2" customWidth="1"/>
    <col min="9736" max="9736" width="16.7109375" style="2" customWidth="1"/>
    <col min="9737" max="9737" width="12.28515625" style="2" bestFit="1" customWidth="1"/>
    <col min="9738" max="9738" width="13" style="2" customWidth="1"/>
    <col min="9739" max="9739" width="15" style="2" customWidth="1"/>
    <col min="9740" max="9740" width="18.42578125" style="2" customWidth="1"/>
    <col min="9741" max="9984" width="9.140625" style="2"/>
    <col min="9985" max="9985" width="40" style="2" customWidth="1"/>
    <col min="9986" max="9986" width="9.5703125" style="2" bestFit="1" customWidth="1"/>
    <col min="9987" max="9987" width="11.7109375" style="2" bestFit="1" customWidth="1"/>
    <col min="9988" max="9988" width="11.42578125" style="2" bestFit="1" customWidth="1"/>
    <col min="9989" max="9989" width="13.42578125" style="2" bestFit="1" customWidth="1"/>
    <col min="9990" max="9990" width="11" style="2" customWidth="1"/>
    <col min="9991" max="9991" width="10" style="2" customWidth="1"/>
    <col min="9992" max="9992" width="16.7109375" style="2" customWidth="1"/>
    <col min="9993" max="9993" width="12.28515625" style="2" bestFit="1" customWidth="1"/>
    <col min="9994" max="9994" width="13" style="2" customWidth="1"/>
    <col min="9995" max="9995" width="15" style="2" customWidth="1"/>
    <col min="9996" max="9996" width="18.42578125" style="2" customWidth="1"/>
    <col min="9997" max="10240" width="9.140625" style="2"/>
    <col min="10241" max="10241" width="40" style="2" customWidth="1"/>
    <col min="10242" max="10242" width="9.5703125" style="2" bestFit="1" customWidth="1"/>
    <col min="10243" max="10243" width="11.7109375" style="2" bestFit="1" customWidth="1"/>
    <col min="10244" max="10244" width="11.42578125" style="2" bestFit="1" customWidth="1"/>
    <col min="10245" max="10245" width="13.42578125" style="2" bestFit="1" customWidth="1"/>
    <col min="10246" max="10246" width="11" style="2" customWidth="1"/>
    <col min="10247" max="10247" width="10" style="2" customWidth="1"/>
    <col min="10248" max="10248" width="16.7109375" style="2" customWidth="1"/>
    <col min="10249" max="10249" width="12.28515625" style="2" bestFit="1" customWidth="1"/>
    <col min="10250" max="10250" width="13" style="2" customWidth="1"/>
    <col min="10251" max="10251" width="15" style="2" customWidth="1"/>
    <col min="10252" max="10252" width="18.42578125" style="2" customWidth="1"/>
    <col min="10253" max="10496" width="9.140625" style="2"/>
    <col min="10497" max="10497" width="40" style="2" customWidth="1"/>
    <col min="10498" max="10498" width="9.5703125" style="2" bestFit="1" customWidth="1"/>
    <col min="10499" max="10499" width="11.7109375" style="2" bestFit="1" customWidth="1"/>
    <col min="10500" max="10500" width="11.42578125" style="2" bestFit="1" customWidth="1"/>
    <col min="10501" max="10501" width="13.42578125" style="2" bestFit="1" customWidth="1"/>
    <col min="10502" max="10502" width="11" style="2" customWidth="1"/>
    <col min="10503" max="10503" width="10" style="2" customWidth="1"/>
    <col min="10504" max="10504" width="16.7109375" style="2" customWidth="1"/>
    <col min="10505" max="10505" width="12.28515625" style="2" bestFit="1" customWidth="1"/>
    <col min="10506" max="10506" width="13" style="2" customWidth="1"/>
    <col min="10507" max="10507" width="15" style="2" customWidth="1"/>
    <col min="10508" max="10508" width="18.42578125" style="2" customWidth="1"/>
    <col min="10509" max="10752" width="9.140625" style="2"/>
    <col min="10753" max="10753" width="40" style="2" customWidth="1"/>
    <col min="10754" max="10754" width="9.5703125" style="2" bestFit="1" customWidth="1"/>
    <col min="10755" max="10755" width="11.7109375" style="2" bestFit="1" customWidth="1"/>
    <col min="10756" max="10756" width="11.42578125" style="2" bestFit="1" customWidth="1"/>
    <col min="10757" max="10757" width="13.42578125" style="2" bestFit="1" customWidth="1"/>
    <col min="10758" max="10758" width="11" style="2" customWidth="1"/>
    <col min="10759" max="10759" width="10" style="2" customWidth="1"/>
    <col min="10760" max="10760" width="16.7109375" style="2" customWidth="1"/>
    <col min="10761" max="10761" width="12.28515625" style="2" bestFit="1" customWidth="1"/>
    <col min="10762" max="10762" width="13" style="2" customWidth="1"/>
    <col min="10763" max="10763" width="15" style="2" customWidth="1"/>
    <col min="10764" max="10764" width="18.42578125" style="2" customWidth="1"/>
    <col min="10765" max="11008" width="9.140625" style="2"/>
    <col min="11009" max="11009" width="40" style="2" customWidth="1"/>
    <col min="11010" max="11010" width="9.5703125" style="2" bestFit="1" customWidth="1"/>
    <col min="11011" max="11011" width="11.7109375" style="2" bestFit="1" customWidth="1"/>
    <col min="11012" max="11012" width="11.42578125" style="2" bestFit="1" customWidth="1"/>
    <col min="11013" max="11013" width="13.42578125" style="2" bestFit="1" customWidth="1"/>
    <col min="11014" max="11014" width="11" style="2" customWidth="1"/>
    <col min="11015" max="11015" width="10" style="2" customWidth="1"/>
    <col min="11016" max="11016" width="16.7109375" style="2" customWidth="1"/>
    <col min="11017" max="11017" width="12.28515625" style="2" bestFit="1" customWidth="1"/>
    <col min="11018" max="11018" width="13" style="2" customWidth="1"/>
    <col min="11019" max="11019" width="15" style="2" customWidth="1"/>
    <col min="11020" max="11020" width="18.42578125" style="2" customWidth="1"/>
    <col min="11021" max="11264" width="9.140625" style="2"/>
    <col min="11265" max="11265" width="40" style="2" customWidth="1"/>
    <col min="11266" max="11266" width="9.5703125" style="2" bestFit="1" customWidth="1"/>
    <col min="11267" max="11267" width="11.7109375" style="2" bestFit="1" customWidth="1"/>
    <col min="11268" max="11268" width="11.42578125" style="2" bestFit="1" customWidth="1"/>
    <col min="11269" max="11269" width="13.42578125" style="2" bestFit="1" customWidth="1"/>
    <col min="11270" max="11270" width="11" style="2" customWidth="1"/>
    <col min="11271" max="11271" width="10" style="2" customWidth="1"/>
    <col min="11272" max="11272" width="16.7109375" style="2" customWidth="1"/>
    <col min="11273" max="11273" width="12.28515625" style="2" bestFit="1" customWidth="1"/>
    <col min="11274" max="11274" width="13" style="2" customWidth="1"/>
    <col min="11275" max="11275" width="15" style="2" customWidth="1"/>
    <col min="11276" max="11276" width="18.42578125" style="2" customWidth="1"/>
    <col min="11277" max="11520" width="9.140625" style="2"/>
    <col min="11521" max="11521" width="40" style="2" customWidth="1"/>
    <col min="11522" max="11522" width="9.5703125" style="2" bestFit="1" customWidth="1"/>
    <col min="11523" max="11523" width="11.7109375" style="2" bestFit="1" customWidth="1"/>
    <col min="11524" max="11524" width="11.42578125" style="2" bestFit="1" customWidth="1"/>
    <col min="11525" max="11525" width="13.42578125" style="2" bestFit="1" customWidth="1"/>
    <col min="11526" max="11526" width="11" style="2" customWidth="1"/>
    <col min="11527" max="11527" width="10" style="2" customWidth="1"/>
    <col min="11528" max="11528" width="16.7109375" style="2" customWidth="1"/>
    <col min="11529" max="11529" width="12.28515625" style="2" bestFit="1" customWidth="1"/>
    <col min="11530" max="11530" width="13" style="2" customWidth="1"/>
    <col min="11531" max="11531" width="15" style="2" customWidth="1"/>
    <col min="11532" max="11532" width="18.42578125" style="2" customWidth="1"/>
    <col min="11533" max="11776" width="9.140625" style="2"/>
    <col min="11777" max="11777" width="40" style="2" customWidth="1"/>
    <col min="11778" max="11778" width="9.5703125" style="2" bestFit="1" customWidth="1"/>
    <col min="11779" max="11779" width="11.7109375" style="2" bestFit="1" customWidth="1"/>
    <col min="11780" max="11780" width="11.42578125" style="2" bestFit="1" customWidth="1"/>
    <col min="11781" max="11781" width="13.42578125" style="2" bestFit="1" customWidth="1"/>
    <col min="11782" max="11782" width="11" style="2" customWidth="1"/>
    <col min="11783" max="11783" width="10" style="2" customWidth="1"/>
    <col min="11784" max="11784" width="16.7109375" style="2" customWidth="1"/>
    <col min="11785" max="11785" width="12.28515625" style="2" bestFit="1" customWidth="1"/>
    <col min="11786" max="11786" width="13" style="2" customWidth="1"/>
    <col min="11787" max="11787" width="15" style="2" customWidth="1"/>
    <col min="11788" max="11788" width="18.42578125" style="2" customWidth="1"/>
    <col min="11789" max="12032" width="9.140625" style="2"/>
    <col min="12033" max="12033" width="40" style="2" customWidth="1"/>
    <col min="12034" max="12034" width="9.5703125" style="2" bestFit="1" customWidth="1"/>
    <col min="12035" max="12035" width="11.7109375" style="2" bestFit="1" customWidth="1"/>
    <col min="12036" max="12036" width="11.42578125" style="2" bestFit="1" customWidth="1"/>
    <col min="12037" max="12037" width="13.42578125" style="2" bestFit="1" customWidth="1"/>
    <col min="12038" max="12038" width="11" style="2" customWidth="1"/>
    <col min="12039" max="12039" width="10" style="2" customWidth="1"/>
    <col min="12040" max="12040" width="16.7109375" style="2" customWidth="1"/>
    <col min="12041" max="12041" width="12.28515625" style="2" bestFit="1" customWidth="1"/>
    <col min="12042" max="12042" width="13" style="2" customWidth="1"/>
    <col min="12043" max="12043" width="15" style="2" customWidth="1"/>
    <col min="12044" max="12044" width="18.42578125" style="2" customWidth="1"/>
    <col min="12045" max="12288" width="9.140625" style="2"/>
    <col min="12289" max="12289" width="40" style="2" customWidth="1"/>
    <col min="12290" max="12290" width="9.5703125" style="2" bestFit="1" customWidth="1"/>
    <col min="12291" max="12291" width="11.7109375" style="2" bestFit="1" customWidth="1"/>
    <col min="12292" max="12292" width="11.42578125" style="2" bestFit="1" customWidth="1"/>
    <col min="12293" max="12293" width="13.42578125" style="2" bestFit="1" customWidth="1"/>
    <col min="12294" max="12294" width="11" style="2" customWidth="1"/>
    <col min="12295" max="12295" width="10" style="2" customWidth="1"/>
    <col min="12296" max="12296" width="16.7109375" style="2" customWidth="1"/>
    <col min="12297" max="12297" width="12.28515625" style="2" bestFit="1" customWidth="1"/>
    <col min="12298" max="12298" width="13" style="2" customWidth="1"/>
    <col min="12299" max="12299" width="15" style="2" customWidth="1"/>
    <col min="12300" max="12300" width="18.42578125" style="2" customWidth="1"/>
    <col min="12301" max="12544" width="9.140625" style="2"/>
    <col min="12545" max="12545" width="40" style="2" customWidth="1"/>
    <col min="12546" max="12546" width="9.5703125" style="2" bestFit="1" customWidth="1"/>
    <col min="12547" max="12547" width="11.7109375" style="2" bestFit="1" customWidth="1"/>
    <col min="12548" max="12548" width="11.42578125" style="2" bestFit="1" customWidth="1"/>
    <col min="12549" max="12549" width="13.42578125" style="2" bestFit="1" customWidth="1"/>
    <col min="12550" max="12550" width="11" style="2" customWidth="1"/>
    <col min="12551" max="12551" width="10" style="2" customWidth="1"/>
    <col min="12552" max="12552" width="16.7109375" style="2" customWidth="1"/>
    <col min="12553" max="12553" width="12.28515625" style="2" bestFit="1" customWidth="1"/>
    <col min="12554" max="12554" width="13" style="2" customWidth="1"/>
    <col min="12555" max="12555" width="15" style="2" customWidth="1"/>
    <col min="12556" max="12556" width="18.42578125" style="2" customWidth="1"/>
    <col min="12557" max="12800" width="9.140625" style="2"/>
    <col min="12801" max="12801" width="40" style="2" customWidth="1"/>
    <col min="12802" max="12802" width="9.5703125" style="2" bestFit="1" customWidth="1"/>
    <col min="12803" max="12803" width="11.7109375" style="2" bestFit="1" customWidth="1"/>
    <col min="12804" max="12804" width="11.42578125" style="2" bestFit="1" customWidth="1"/>
    <col min="12805" max="12805" width="13.42578125" style="2" bestFit="1" customWidth="1"/>
    <col min="12806" max="12806" width="11" style="2" customWidth="1"/>
    <col min="12807" max="12807" width="10" style="2" customWidth="1"/>
    <col min="12808" max="12808" width="16.7109375" style="2" customWidth="1"/>
    <col min="12809" max="12809" width="12.28515625" style="2" bestFit="1" customWidth="1"/>
    <col min="12810" max="12810" width="13" style="2" customWidth="1"/>
    <col min="12811" max="12811" width="15" style="2" customWidth="1"/>
    <col min="12812" max="12812" width="18.42578125" style="2" customWidth="1"/>
    <col min="12813" max="13056" width="9.140625" style="2"/>
    <col min="13057" max="13057" width="40" style="2" customWidth="1"/>
    <col min="13058" max="13058" width="9.5703125" style="2" bestFit="1" customWidth="1"/>
    <col min="13059" max="13059" width="11.7109375" style="2" bestFit="1" customWidth="1"/>
    <col min="13060" max="13060" width="11.42578125" style="2" bestFit="1" customWidth="1"/>
    <col min="13061" max="13061" width="13.42578125" style="2" bestFit="1" customWidth="1"/>
    <col min="13062" max="13062" width="11" style="2" customWidth="1"/>
    <col min="13063" max="13063" width="10" style="2" customWidth="1"/>
    <col min="13064" max="13064" width="16.7109375" style="2" customWidth="1"/>
    <col min="13065" max="13065" width="12.28515625" style="2" bestFit="1" customWidth="1"/>
    <col min="13066" max="13066" width="13" style="2" customWidth="1"/>
    <col min="13067" max="13067" width="15" style="2" customWidth="1"/>
    <col min="13068" max="13068" width="18.42578125" style="2" customWidth="1"/>
    <col min="13069" max="13312" width="9.140625" style="2"/>
    <col min="13313" max="13313" width="40" style="2" customWidth="1"/>
    <col min="13314" max="13314" width="9.5703125" style="2" bestFit="1" customWidth="1"/>
    <col min="13315" max="13315" width="11.7109375" style="2" bestFit="1" customWidth="1"/>
    <col min="13316" max="13316" width="11.42578125" style="2" bestFit="1" customWidth="1"/>
    <col min="13317" max="13317" width="13.42578125" style="2" bestFit="1" customWidth="1"/>
    <col min="13318" max="13318" width="11" style="2" customWidth="1"/>
    <col min="13319" max="13319" width="10" style="2" customWidth="1"/>
    <col min="13320" max="13320" width="16.7109375" style="2" customWidth="1"/>
    <col min="13321" max="13321" width="12.28515625" style="2" bestFit="1" customWidth="1"/>
    <col min="13322" max="13322" width="13" style="2" customWidth="1"/>
    <col min="13323" max="13323" width="15" style="2" customWidth="1"/>
    <col min="13324" max="13324" width="18.42578125" style="2" customWidth="1"/>
    <col min="13325" max="13568" width="9.140625" style="2"/>
    <col min="13569" max="13569" width="40" style="2" customWidth="1"/>
    <col min="13570" max="13570" width="9.5703125" style="2" bestFit="1" customWidth="1"/>
    <col min="13571" max="13571" width="11.7109375" style="2" bestFit="1" customWidth="1"/>
    <col min="13572" max="13572" width="11.42578125" style="2" bestFit="1" customWidth="1"/>
    <col min="13573" max="13573" width="13.42578125" style="2" bestFit="1" customWidth="1"/>
    <col min="13574" max="13574" width="11" style="2" customWidth="1"/>
    <col min="13575" max="13575" width="10" style="2" customWidth="1"/>
    <col min="13576" max="13576" width="16.7109375" style="2" customWidth="1"/>
    <col min="13577" max="13577" width="12.28515625" style="2" bestFit="1" customWidth="1"/>
    <col min="13578" max="13578" width="13" style="2" customWidth="1"/>
    <col min="13579" max="13579" width="15" style="2" customWidth="1"/>
    <col min="13580" max="13580" width="18.42578125" style="2" customWidth="1"/>
    <col min="13581" max="13824" width="9.140625" style="2"/>
    <col min="13825" max="13825" width="40" style="2" customWidth="1"/>
    <col min="13826" max="13826" width="9.5703125" style="2" bestFit="1" customWidth="1"/>
    <col min="13827" max="13827" width="11.7109375" style="2" bestFit="1" customWidth="1"/>
    <col min="13828" max="13828" width="11.42578125" style="2" bestFit="1" customWidth="1"/>
    <col min="13829" max="13829" width="13.42578125" style="2" bestFit="1" customWidth="1"/>
    <col min="13830" max="13830" width="11" style="2" customWidth="1"/>
    <col min="13831" max="13831" width="10" style="2" customWidth="1"/>
    <col min="13832" max="13832" width="16.7109375" style="2" customWidth="1"/>
    <col min="13833" max="13833" width="12.28515625" style="2" bestFit="1" customWidth="1"/>
    <col min="13834" max="13834" width="13" style="2" customWidth="1"/>
    <col min="13835" max="13835" width="15" style="2" customWidth="1"/>
    <col min="13836" max="13836" width="18.42578125" style="2" customWidth="1"/>
    <col min="13837" max="14080" width="9.140625" style="2"/>
    <col min="14081" max="14081" width="40" style="2" customWidth="1"/>
    <col min="14082" max="14082" width="9.5703125" style="2" bestFit="1" customWidth="1"/>
    <col min="14083" max="14083" width="11.7109375" style="2" bestFit="1" customWidth="1"/>
    <col min="14084" max="14084" width="11.42578125" style="2" bestFit="1" customWidth="1"/>
    <col min="14085" max="14085" width="13.42578125" style="2" bestFit="1" customWidth="1"/>
    <col min="14086" max="14086" width="11" style="2" customWidth="1"/>
    <col min="14087" max="14087" width="10" style="2" customWidth="1"/>
    <col min="14088" max="14088" width="16.7109375" style="2" customWidth="1"/>
    <col min="14089" max="14089" width="12.28515625" style="2" bestFit="1" customWidth="1"/>
    <col min="14090" max="14090" width="13" style="2" customWidth="1"/>
    <col min="14091" max="14091" width="15" style="2" customWidth="1"/>
    <col min="14092" max="14092" width="18.42578125" style="2" customWidth="1"/>
    <col min="14093" max="14336" width="9.140625" style="2"/>
    <col min="14337" max="14337" width="40" style="2" customWidth="1"/>
    <col min="14338" max="14338" width="9.5703125" style="2" bestFit="1" customWidth="1"/>
    <col min="14339" max="14339" width="11.7109375" style="2" bestFit="1" customWidth="1"/>
    <col min="14340" max="14340" width="11.42578125" style="2" bestFit="1" customWidth="1"/>
    <col min="14341" max="14341" width="13.42578125" style="2" bestFit="1" customWidth="1"/>
    <col min="14342" max="14342" width="11" style="2" customWidth="1"/>
    <col min="14343" max="14343" width="10" style="2" customWidth="1"/>
    <col min="14344" max="14344" width="16.7109375" style="2" customWidth="1"/>
    <col min="14345" max="14345" width="12.28515625" style="2" bestFit="1" customWidth="1"/>
    <col min="14346" max="14346" width="13" style="2" customWidth="1"/>
    <col min="14347" max="14347" width="15" style="2" customWidth="1"/>
    <col min="14348" max="14348" width="18.42578125" style="2" customWidth="1"/>
    <col min="14349" max="14592" width="9.140625" style="2"/>
    <col min="14593" max="14593" width="40" style="2" customWidth="1"/>
    <col min="14594" max="14594" width="9.5703125" style="2" bestFit="1" customWidth="1"/>
    <col min="14595" max="14595" width="11.7109375" style="2" bestFit="1" customWidth="1"/>
    <col min="14596" max="14596" width="11.42578125" style="2" bestFit="1" customWidth="1"/>
    <col min="14597" max="14597" width="13.42578125" style="2" bestFit="1" customWidth="1"/>
    <col min="14598" max="14598" width="11" style="2" customWidth="1"/>
    <col min="14599" max="14599" width="10" style="2" customWidth="1"/>
    <col min="14600" max="14600" width="16.7109375" style="2" customWidth="1"/>
    <col min="14601" max="14601" width="12.28515625" style="2" bestFit="1" customWidth="1"/>
    <col min="14602" max="14602" width="13" style="2" customWidth="1"/>
    <col min="14603" max="14603" width="15" style="2" customWidth="1"/>
    <col min="14604" max="14604" width="18.42578125" style="2" customWidth="1"/>
    <col min="14605" max="14848" width="9.140625" style="2"/>
    <col min="14849" max="14849" width="40" style="2" customWidth="1"/>
    <col min="14850" max="14850" width="9.5703125" style="2" bestFit="1" customWidth="1"/>
    <col min="14851" max="14851" width="11.7109375" style="2" bestFit="1" customWidth="1"/>
    <col min="14852" max="14852" width="11.42578125" style="2" bestFit="1" customWidth="1"/>
    <col min="14853" max="14853" width="13.42578125" style="2" bestFit="1" customWidth="1"/>
    <col min="14854" max="14854" width="11" style="2" customWidth="1"/>
    <col min="14855" max="14855" width="10" style="2" customWidth="1"/>
    <col min="14856" max="14856" width="16.7109375" style="2" customWidth="1"/>
    <col min="14857" max="14857" width="12.28515625" style="2" bestFit="1" customWidth="1"/>
    <col min="14858" max="14858" width="13" style="2" customWidth="1"/>
    <col min="14859" max="14859" width="15" style="2" customWidth="1"/>
    <col min="14860" max="14860" width="18.42578125" style="2" customWidth="1"/>
    <col min="14861" max="15104" width="9.140625" style="2"/>
    <col min="15105" max="15105" width="40" style="2" customWidth="1"/>
    <col min="15106" max="15106" width="9.5703125" style="2" bestFit="1" customWidth="1"/>
    <col min="15107" max="15107" width="11.7109375" style="2" bestFit="1" customWidth="1"/>
    <col min="15108" max="15108" width="11.42578125" style="2" bestFit="1" customWidth="1"/>
    <col min="15109" max="15109" width="13.42578125" style="2" bestFit="1" customWidth="1"/>
    <col min="15110" max="15110" width="11" style="2" customWidth="1"/>
    <col min="15111" max="15111" width="10" style="2" customWidth="1"/>
    <col min="15112" max="15112" width="16.7109375" style="2" customWidth="1"/>
    <col min="15113" max="15113" width="12.28515625" style="2" bestFit="1" customWidth="1"/>
    <col min="15114" max="15114" width="13" style="2" customWidth="1"/>
    <col min="15115" max="15115" width="15" style="2" customWidth="1"/>
    <col min="15116" max="15116" width="18.42578125" style="2" customWidth="1"/>
    <col min="15117" max="15360" width="9.140625" style="2"/>
    <col min="15361" max="15361" width="40" style="2" customWidth="1"/>
    <col min="15362" max="15362" width="9.5703125" style="2" bestFit="1" customWidth="1"/>
    <col min="15363" max="15363" width="11.7109375" style="2" bestFit="1" customWidth="1"/>
    <col min="15364" max="15364" width="11.42578125" style="2" bestFit="1" customWidth="1"/>
    <col min="15365" max="15365" width="13.42578125" style="2" bestFit="1" customWidth="1"/>
    <col min="15366" max="15366" width="11" style="2" customWidth="1"/>
    <col min="15367" max="15367" width="10" style="2" customWidth="1"/>
    <col min="15368" max="15368" width="16.7109375" style="2" customWidth="1"/>
    <col min="15369" max="15369" width="12.28515625" style="2" bestFit="1" customWidth="1"/>
    <col min="15370" max="15370" width="13" style="2" customWidth="1"/>
    <col min="15371" max="15371" width="15" style="2" customWidth="1"/>
    <col min="15372" max="15372" width="18.42578125" style="2" customWidth="1"/>
    <col min="15373" max="15616" width="9.140625" style="2"/>
    <col min="15617" max="15617" width="40" style="2" customWidth="1"/>
    <col min="15618" max="15618" width="9.5703125" style="2" bestFit="1" customWidth="1"/>
    <col min="15619" max="15619" width="11.7109375" style="2" bestFit="1" customWidth="1"/>
    <col min="15620" max="15620" width="11.42578125" style="2" bestFit="1" customWidth="1"/>
    <col min="15621" max="15621" width="13.42578125" style="2" bestFit="1" customWidth="1"/>
    <col min="15622" max="15622" width="11" style="2" customWidth="1"/>
    <col min="15623" max="15623" width="10" style="2" customWidth="1"/>
    <col min="15624" max="15624" width="16.7109375" style="2" customWidth="1"/>
    <col min="15625" max="15625" width="12.28515625" style="2" bestFit="1" customWidth="1"/>
    <col min="15626" max="15626" width="13" style="2" customWidth="1"/>
    <col min="15627" max="15627" width="15" style="2" customWidth="1"/>
    <col min="15628" max="15628" width="18.42578125" style="2" customWidth="1"/>
    <col min="15629" max="15872" width="9.140625" style="2"/>
    <col min="15873" max="15873" width="40" style="2" customWidth="1"/>
    <col min="15874" max="15874" width="9.5703125" style="2" bestFit="1" customWidth="1"/>
    <col min="15875" max="15875" width="11.7109375" style="2" bestFit="1" customWidth="1"/>
    <col min="15876" max="15876" width="11.42578125" style="2" bestFit="1" customWidth="1"/>
    <col min="15877" max="15877" width="13.42578125" style="2" bestFit="1" customWidth="1"/>
    <col min="15878" max="15878" width="11" style="2" customWidth="1"/>
    <col min="15879" max="15879" width="10" style="2" customWidth="1"/>
    <col min="15880" max="15880" width="16.7109375" style="2" customWidth="1"/>
    <col min="15881" max="15881" width="12.28515625" style="2" bestFit="1" customWidth="1"/>
    <col min="15882" max="15882" width="13" style="2" customWidth="1"/>
    <col min="15883" max="15883" width="15" style="2" customWidth="1"/>
    <col min="15884" max="15884" width="18.42578125" style="2" customWidth="1"/>
    <col min="15885" max="16128" width="9.140625" style="2"/>
    <col min="16129" max="16129" width="40" style="2" customWidth="1"/>
    <col min="16130" max="16130" width="9.5703125" style="2" bestFit="1" customWidth="1"/>
    <col min="16131" max="16131" width="11.7109375" style="2" bestFit="1" customWidth="1"/>
    <col min="16132" max="16132" width="11.42578125" style="2" bestFit="1" customWidth="1"/>
    <col min="16133" max="16133" width="13.42578125" style="2" bestFit="1" customWidth="1"/>
    <col min="16134" max="16134" width="11" style="2" customWidth="1"/>
    <col min="16135" max="16135" width="10" style="2" customWidth="1"/>
    <col min="16136" max="16136" width="16.7109375" style="2" customWidth="1"/>
    <col min="16137" max="16137" width="12.28515625" style="2" bestFit="1" customWidth="1"/>
    <col min="16138" max="16138" width="13" style="2" customWidth="1"/>
    <col min="16139" max="16139" width="15" style="2" customWidth="1"/>
    <col min="16140" max="16140" width="18.42578125" style="2" customWidth="1"/>
    <col min="16141" max="16384" width="9.140625" style="2"/>
  </cols>
  <sheetData>
    <row r="1" spans="1:12" ht="14.25" x14ac:dyDescent="0.2">
      <c r="A1" s="1" t="s">
        <v>130</v>
      </c>
    </row>
    <row r="2" spans="1:12" x14ac:dyDescent="0.2">
      <c r="A2" s="3" t="s">
        <v>73</v>
      </c>
    </row>
    <row r="4" spans="1:12" x14ac:dyDescent="0.2">
      <c r="A4" s="139" t="s">
        <v>74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</row>
    <row r="5" spans="1:12" ht="13.5" thickBot="1" x14ac:dyDescent="0.2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</row>
    <row r="6" spans="1:12" ht="41.25" customHeight="1" thickTop="1" thickBot="1" x14ac:dyDescent="0.25">
      <c r="A6" s="35" t="s">
        <v>2</v>
      </c>
      <c r="B6" s="36" t="s">
        <v>3</v>
      </c>
      <c r="C6" s="37" t="s">
        <v>4</v>
      </c>
      <c r="D6" s="36" t="s">
        <v>5</v>
      </c>
      <c r="E6" s="38" t="s">
        <v>75</v>
      </c>
      <c r="F6" s="39" t="s">
        <v>76</v>
      </c>
      <c r="G6" s="5" t="s">
        <v>77</v>
      </c>
      <c r="H6" s="40" t="s">
        <v>78</v>
      </c>
      <c r="I6" s="41" t="s">
        <v>79</v>
      </c>
      <c r="J6" s="42" t="s">
        <v>80</v>
      </c>
      <c r="K6" s="43" t="s">
        <v>81</v>
      </c>
      <c r="L6" s="44" t="s">
        <v>82</v>
      </c>
    </row>
    <row r="7" spans="1:12" x14ac:dyDescent="0.2">
      <c r="A7" s="122" t="s">
        <v>131</v>
      </c>
      <c r="B7" s="144" t="s">
        <v>9</v>
      </c>
      <c r="C7" s="80" t="s">
        <v>132</v>
      </c>
      <c r="D7" s="80" t="s">
        <v>133</v>
      </c>
      <c r="E7" s="81">
        <v>1</v>
      </c>
      <c r="F7" s="82">
        <v>21671</v>
      </c>
      <c r="G7" s="82">
        <f>F7/I7</f>
        <v>175274.22290626049</v>
      </c>
      <c r="H7" s="83">
        <f>G7/G8</f>
        <v>1</v>
      </c>
      <c r="I7" s="84">
        <f>(F10+F13)/(G10+G13)</f>
        <v>0.12364054246350877</v>
      </c>
      <c r="J7" s="81">
        <f>E7*I7</f>
        <v>0.12364054246350877</v>
      </c>
      <c r="K7" s="85">
        <f>G7*J7</f>
        <v>21671</v>
      </c>
      <c r="L7" s="145">
        <f>K8/G8</f>
        <v>0.12364054246350877</v>
      </c>
    </row>
    <row r="8" spans="1:12" x14ac:dyDescent="0.2">
      <c r="A8" s="123"/>
      <c r="B8" s="137"/>
      <c r="C8" s="51"/>
      <c r="D8" s="51"/>
      <c r="E8" s="52"/>
      <c r="F8" s="57">
        <f>SUM(F7)</f>
        <v>21671</v>
      </c>
      <c r="G8" s="57">
        <f>SUM(G7:G7)</f>
        <v>175274.22290626049</v>
      </c>
      <c r="H8" s="58">
        <f>SUM(H7:H7)</f>
        <v>1</v>
      </c>
      <c r="I8" s="59"/>
      <c r="J8" s="60"/>
      <c r="K8" s="61">
        <f>SUM(K7:K7)</f>
        <v>21671</v>
      </c>
      <c r="L8" s="133"/>
    </row>
    <row r="9" spans="1:12" x14ac:dyDescent="0.2">
      <c r="A9" s="123"/>
      <c r="B9" s="62"/>
      <c r="C9" s="63"/>
      <c r="D9" s="63"/>
      <c r="E9" s="64"/>
      <c r="F9" s="65"/>
      <c r="G9" s="65"/>
      <c r="H9" s="66" t="s">
        <v>89</v>
      </c>
      <c r="I9" s="67"/>
      <c r="J9" s="64"/>
      <c r="K9" s="68"/>
      <c r="L9" s="69"/>
    </row>
    <row r="10" spans="1:12" x14ac:dyDescent="0.2">
      <c r="A10" s="123"/>
      <c r="B10" s="137" t="s">
        <v>11</v>
      </c>
      <c r="C10" s="51" t="s">
        <v>132</v>
      </c>
      <c r="D10" s="51" t="s">
        <v>133</v>
      </c>
      <c r="E10" s="52">
        <v>1</v>
      </c>
      <c r="F10" s="53">
        <v>30999.72</v>
      </c>
      <c r="G10" s="53">
        <v>227312</v>
      </c>
      <c r="H10" s="54">
        <f>G10/G11</f>
        <v>1</v>
      </c>
      <c r="I10" s="55">
        <f>F10/G10</f>
        <v>0.13637520236503134</v>
      </c>
      <c r="J10" s="52">
        <f>E10*I10</f>
        <v>0.13637520236503134</v>
      </c>
      <c r="K10" s="56">
        <f>G10*J10</f>
        <v>30999.720000000005</v>
      </c>
      <c r="L10" s="133">
        <f>K11/G11</f>
        <v>0.13637520236503134</v>
      </c>
    </row>
    <row r="11" spans="1:12" x14ac:dyDescent="0.2">
      <c r="A11" s="123"/>
      <c r="B11" s="137"/>
      <c r="C11" s="51"/>
      <c r="D11" s="51"/>
      <c r="E11" s="52"/>
      <c r="F11" s="57">
        <f>SUM(F10)</f>
        <v>30999.72</v>
      </c>
      <c r="G11" s="57">
        <f>SUM(G10)</f>
        <v>227312</v>
      </c>
      <c r="H11" s="58">
        <f>SUM(H10:H10)</f>
        <v>1</v>
      </c>
      <c r="I11" s="59"/>
      <c r="J11" s="60"/>
      <c r="K11" s="61">
        <f>SUM(K10:K10)</f>
        <v>30999.720000000005</v>
      </c>
      <c r="L11" s="133"/>
    </row>
    <row r="12" spans="1:12" x14ac:dyDescent="0.2">
      <c r="A12" s="123"/>
      <c r="B12" s="62"/>
      <c r="C12" s="63"/>
      <c r="D12" s="63"/>
      <c r="E12" s="64"/>
      <c r="F12" s="65"/>
      <c r="G12" s="65"/>
      <c r="H12" s="66" t="s">
        <v>89</v>
      </c>
      <c r="I12" s="67"/>
      <c r="J12" s="64"/>
      <c r="K12" s="68"/>
      <c r="L12" s="69"/>
    </row>
    <row r="13" spans="1:12" x14ac:dyDescent="0.2">
      <c r="A13" s="123"/>
      <c r="B13" s="137" t="s">
        <v>12</v>
      </c>
      <c r="C13" s="51" t="s">
        <v>132</v>
      </c>
      <c r="D13" s="51" t="s">
        <v>133</v>
      </c>
      <c r="E13" s="52">
        <v>1</v>
      </c>
      <c r="F13" s="53">
        <v>26346</v>
      </c>
      <c r="G13" s="53">
        <v>236498</v>
      </c>
      <c r="H13" s="54">
        <f>G13/G14</f>
        <v>1</v>
      </c>
      <c r="I13" s="55">
        <f>F13/G13</f>
        <v>0.1114005192432917</v>
      </c>
      <c r="J13" s="52">
        <f>E13*I13</f>
        <v>0.1114005192432917</v>
      </c>
      <c r="K13" s="56">
        <f>G13*J13</f>
        <v>26346</v>
      </c>
      <c r="L13" s="133">
        <f>K14/G14</f>
        <v>0.1114005192432917</v>
      </c>
    </row>
    <row r="14" spans="1:12" x14ac:dyDescent="0.2">
      <c r="A14" s="123"/>
      <c r="B14" s="137"/>
      <c r="C14" s="51"/>
      <c r="D14" s="51"/>
      <c r="E14" s="52"/>
      <c r="F14" s="57">
        <f>SUM(F13)</f>
        <v>26346</v>
      </c>
      <c r="G14" s="57">
        <f>SUM(G13)</f>
        <v>236498</v>
      </c>
      <c r="H14" s="58">
        <f>SUM(H13:H13)</f>
        <v>1</v>
      </c>
      <c r="I14" s="59"/>
      <c r="J14" s="60"/>
      <c r="K14" s="61">
        <f>SUM(K13:K13)</f>
        <v>26346</v>
      </c>
      <c r="L14" s="133"/>
    </row>
    <row r="15" spans="1:12" x14ac:dyDescent="0.2">
      <c r="A15" s="123"/>
      <c r="B15" s="62"/>
      <c r="C15" s="63"/>
      <c r="D15" s="63"/>
      <c r="E15" s="64"/>
      <c r="F15" s="65"/>
      <c r="G15" s="65"/>
      <c r="H15" s="66" t="s">
        <v>89</v>
      </c>
      <c r="I15" s="67"/>
      <c r="J15" s="64"/>
      <c r="K15" s="68"/>
      <c r="L15" s="69"/>
    </row>
    <row r="16" spans="1:12" x14ac:dyDescent="0.2">
      <c r="A16" s="123"/>
      <c r="B16" s="137" t="s">
        <v>13</v>
      </c>
      <c r="C16" s="51" t="str">
        <f>C13</f>
        <v xml:space="preserve">25 MG/ML  </v>
      </c>
      <c r="D16" s="51" t="str">
        <f>D13</f>
        <v xml:space="preserve">VIAL      </v>
      </c>
      <c r="E16" s="52">
        <f>(E7*(F7/F16))+(E10*(F10/F16))+(E13*(F13/F16))</f>
        <v>1</v>
      </c>
      <c r="F16" s="53">
        <f>F7+F10+F13</f>
        <v>79016.72</v>
      </c>
      <c r="G16" s="53">
        <f>G7+G10+G13</f>
        <v>639084.22290626052</v>
      </c>
      <c r="H16" s="54">
        <f>G16/G17</f>
        <v>1</v>
      </c>
      <c r="I16" s="55">
        <f>F16/G16</f>
        <v>0.12364054246350877</v>
      </c>
      <c r="J16" s="52">
        <f>E16*I16</f>
        <v>0.12364054246350877</v>
      </c>
      <c r="K16" s="56">
        <f>G16*J16</f>
        <v>79016.72</v>
      </c>
      <c r="L16" s="133">
        <f>K17/G17</f>
        <v>0.12364054246350877</v>
      </c>
    </row>
    <row r="17" spans="1:12" ht="13.5" thickBot="1" x14ac:dyDescent="0.25">
      <c r="A17" s="124"/>
      <c r="B17" s="138"/>
      <c r="C17" s="70"/>
      <c r="D17" s="70"/>
      <c r="E17" s="71"/>
      <c r="F17" s="72">
        <f>SUM(F16:F16)</f>
        <v>79016.72</v>
      </c>
      <c r="G17" s="72">
        <f>SUM(G16:G16)</f>
        <v>639084.22290626052</v>
      </c>
      <c r="H17" s="73">
        <f>SUM(H16:H16)</f>
        <v>1</v>
      </c>
      <c r="I17" s="74" t="s">
        <v>89</v>
      </c>
      <c r="J17" s="75"/>
      <c r="K17" s="76">
        <f>SUM(K16:K16)</f>
        <v>79016.72</v>
      </c>
      <c r="L17" s="135"/>
    </row>
    <row r="18" spans="1:12" ht="13.5" thickBot="1" x14ac:dyDescent="0.25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3"/>
    </row>
    <row r="19" spans="1:12" x14ac:dyDescent="0.2">
      <c r="A19" s="122" t="s">
        <v>134</v>
      </c>
      <c r="B19" s="130" t="s">
        <v>9</v>
      </c>
      <c r="C19" s="45" t="s">
        <v>135</v>
      </c>
      <c r="D19" s="45" t="s">
        <v>133</v>
      </c>
      <c r="E19" s="46">
        <v>1</v>
      </c>
      <c r="F19" s="47">
        <v>167</v>
      </c>
      <c r="G19" s="47">
        <v>488</v>
      </c>
      <c r="H19" s="48">
        <f>G19/G21</f>
        <v>1.3500127522802767E-2</v>
      </c>
      <c r="I19" s="49">
        <f>F19/G19</f>
        <v>0.34221311475409838</v>
      </c>
      <c r="J19" s="46">
        <f>E19*I19</f>
        <v>0.34221311475409838</v>
      </c>
      <c r="K19" s="50">
        <f>G19*J19</f>
        <v>167</v>
      </c>
      <c r="L19" s="145">
        <f>K21/G21</f>
        <v>0.45770411857535204</v>
      </c>
    </row>
    <row r="20" spans="1:12" x14ac:dyDescent="0.2">
      <c r="A20" s="123"/>
      <c r="B20" s="131"/>
      <c r="C20" s="51" t="s">
        <v>132</v>
      </c>
      <c r="D20" s="51" t="s">
        <v>133</v>
      </c>
      <c r="E20" s="52">
        <v>2</v>
      </c>
      <c r="F20" s="53">
        <v>8189</v>
      </c>
      <c r="G20" s="53">
        <f>F20/I20</f>
        <v>35659.806691139027</v>
      </c>
      <c r="H20" s="54">
        <f>G20/G21</f>
        <v>0.98649987247719728</v>
      </c>
      <c r="I20" s="55">
        <f>(F24+F28)/(G24+G28)</f>
        <v>0.22964229926784357</v>
      </c>
      <c r="J20" s="52">
        <f>E20*I20</f>
        <v>0.45928459853568715</v>
      </c>
      <c r="K20" s="56">
        <f>G20*J20</f>
        <v>16377.999999999998</v>
      </c>
      <c r="L20" s="133"/>
    </row>
    <row r="21" spans="1:12" x14ac:dyDescent="0.2">
      <c r="A21" s="123"/>
      <c r="B21" s="131"/>
      <c r="C21" s="51"/>
      <c r="D21" s="51"/>
      <c r="E21" s="52"/>
      <c r="F21" s="57">
        <f>SUM(F19:F20)</f>
        <v>8356</v>
      </c>
      <c r="G21" s="57">
        <f>SUM(G19:G20)</f>
        <v>36147.806691139027</v>
      </c>
      <c r="H21" s="58">
        <f>SUM(H19:H20)</f>
        <v>1</v>
      </c>
      <c r="I21" s="59"/>
      <c r="J21" s="60"/>
      <c r="K21" s="61">
        <f>SUM(K19:K20)</f>
        <v>16545</v>
      </c>
      <c r="L21" s="133"/>
    </row>
    <row r="22" spans="1:12" x14ac:dyDescent="0.2">
      <c r="A22" s="123"/>
      <c r="B22" s="62"/>
      <c r="C22" s="63"/>
      <c r="D22" s="63"/>
      <c r="E22" s="64"/>
      <c r="F22" s="65"/>
      <c r="G22" s="65"/>
      <c r="H22" s="66" t="s">
        <v>89</v>
      </c>
      <c r="I22" s="67"/>
      <c r="J22" s="64"/>
      <c r="K22" s="68"/>
      <c r="L22" s="69"/>
    </row>
    <row r="23" spans="1:12" x14ac:dyDescent="0.2">
      <c r="A23" s="123"/>
      <c r="B23" s="131" t="s">
        <v>11</v>
      </c>
      <c r="C23" s="51" t="s">
        <v>135</v>
      </c>
      <c r="D23" s="51" t="s">
        <v>133</v>
      </c>
      <c r="E23" s="52">
        <v>1</v>
      </c>
      <c r="F23" s="53">
        <v>1E-4</v>
      </c>
      <c r="G23" s="53">
        <v>1E-4</v>
      </c>
      <c r="H23" s="54">
        <f>G23/G25</f>
        <v>1.13156733263376E-9</v>
      </c>
      <c r="I23" s="55">
        <f>F23/G23</f>
        <v>1</v>
      </c>
      <c r="J23" s="52">
        <f>E23*I23</f>
        <v>1</v>
      </c>
      <c r="K23" s="56">
        <f>G23*J23</f>
        <v>1E-4</v>
      </c>
      <c r="L23" s="133">
        <f>K25/G25</f>
        <v>0.43894402199886379</v>
      </c>
    </row>
    <row r="24" spans="1:12" x14ac:dyDescent="0.2">
      <c r="A24" s="123"/>
      <c r="B24" s="131"/>
      <c r="C24" s="51" t="s">
        <v>132</v>
      </c>
      <c r="D24" s="51" t="s">
        <v>133</v>
      </c>
      <c r="E24" s="52">
        <v>2</v>
      </c>
      <c r="F24" s="53">
        <v>19395.399999999998</v>
      </c>
      <c r="G24" s="53">
        <v>88373</v>
      </c>
      <c r="H24" s="54">
        <f>G24/G25</f>
        <v>0.9999999988684326</v>
      </c>
      <c r="I24" s="55">
        <f>F24/G24</f>
        <v>0.21947201068199559</v>
      </c>
      <c r="J24" s="52">
        <f>E24*I24</f>
        <v>0.43894402136399119</v>
      </c>
      <c r="K24" s="56">
        <f>G24*J24</f>
        <v>38790.799999999996</v>
      </c>
      <c r="L24" s="133"/>
    </row>
    <row r="25" spans="1:12" x14ac:dyDescent="0.2">
      <c r="A25" s="123"/>
      <c r="B25" s="131"/>
      <c r="C25" s="51"/>
      <c r="D25" s="51"/>
      <c r="E25" s="52"/>
      <c r="F25" s="57">
        <f>SUM(F23:F24)</f>
        <v>19395.400099999999</v>
      </c>
      <c r="G25" s="57">
        <f>SUM(G23:G24)</f>
        <v>88373.000100000005</v>
      </c>
      <c r="H25" s="58">
        <f>SUM(H23:H24)</f>
        <v>0.99999999999999989</v>
      </c>
      <c r="I25" s="59"/>
      <c r="J25" s="60"/>
      <c r="K25" s="61">
        <f>SUM(K23:K24)</f>
        <v>38790.800099999993</v>
      </c>
      <c r="L25" s="133"/>
    </row>
    <row r="26" spans="1:12" x14ac:dyDescent="0.2">
      <c r="A26" s="123"/>
      <c r="B26" s="62"/>
      <c r="C26" s="63"/>
      <c r="D26" s="63"/>
      <c r="E26" s="64"/>
      <c r="F26" s="65"/>
      <c r="G26" s="65"/>
      <c r="H26" s="66" t="s">
        <v>89</v>
      </c>
      <c r="I26" s="67"/>
      <c r="J26" s="64"/>
      <c r="K26" s="68"/>
      <c r="L26" s="69"/>
    </row>
    <row r="27" spans="1:12" x14ac:dyDescent="0.2">
      <c r="A27" s="123"/>
      <c r="B27" s="131" t="s">
        <v>12</v>
      </c>
      <c r="C27" s="51" t="s">
        <v>135</v>
      </c>
      <c r="D27" s="51" t="s">
        <v>133</v>
      </c>
      <c r="E27" s="52">
        <v>1</v>
      </c>
      <c r="F27" s="53">
        <v>1E-4</v>
      </c>
      <c r="G27" s="53">
        <v>1E-4</v>
      </c>
      <c r="H27" s="54">
        <f>G27/G29</f>
        <v>3.8138825178723018E-9</v>
      </c>
      <c r="I27" s="55">
        <f>F27/G27</f>
        <v>1</v>
      </c>
      <c r="J27" s="52">
        <f>E27*I27</f>
        <v>1</v>
      </c>
      <c r="K27" s="56">
        <f>G27*J27</f>
        <v>1E-4</v>
      </c>
      <c r="L27" s="133">
        <f>K29/G29</f>
        <v>0.52784134428740903</v>
      </c>
    </row>
    <row r="28" spans="1:12" x14ac:dyDescent="0.2">
      <c r="A28" s="123"/>
      <c r="B28" s="131"/>
      <c r="C28" s="51" t="s">
        <v>132</v>
      </c>
      <c r="D28" s="51" t="s">
        <v>133</v>
      </c>
      <c r="E28" s="52">
        <v>2</v>
      </c>
      <c r="F28" s="53">
        <v>6920</v>
      </c>
      <c r="G28" s="53">
        <v>26220</v>
      </c>
      <c r="H28" s="54">
        <f>G28/G29</f>
        <v>0.99999999618611746</v>
      </c>
      <c r="I28" s="55">
        <f>F28/G28</f>
        <v>0.26392067124332569</v>
      </c>
      <c r="J28" s="52">
        <f>E28*I28</f>
        <v>0.52784134248665138</v>
      </c>
      <c r="K28" s="56">
        <f>G28*J28</f>
        <v>13840</v>
      </c>
      <c r="L28" s="133"/>
    </row>
    <row r="29" spans="1:12" x14ac:dyDescent="0.2">
      <c r="A29" s="123"/>
      <c r="B29" s="131"/>
      <c r="C29" s="51"/>
      <c r="D29" s="51"/>
      <c r="E29" s="52"/>
      <c r="F29" s="57">
        <f>SUM(F27:F28)</f>
        <v>6920.0001000000002</v>
      </c>
      <c r="G29" s="57">
        <f>SUM(G27:G28)</f>
        <v>26220.000100000001</v>
      </c>
      <c r="H29" s="58">
        <f>SUM(H27:H28)</f>
        <v>1</v>
      </c>
      <c r="I29" s="59"/>
      <c r="J29" s="60"/>
      <c r="K29" s="61">
        <f>SUM(K27:K28)</f>
        <v>13840.000099999999</v>
      </c>
      <c r="L29" s="133"/>
    </row>
    <row r="30" spans="1:12" x14ac:dyDescent="0.2">
      <c r="A30" s="123"/>
      <c r="B30" s="62"/>
      <c r="C30" s="63"/>
      <c r="D30" s="63"/>
      <c r="E30" s="64"/>
      <c r="F30" s="65"/>
      <c r="G30" s="65"/>
      <c r="H30" s="66" t="s">
        <v>89</v>
      </c>
      <c r="I30" s="67"/>
      <c r="J30" s="64"/>
      <c r="K30" s="68"/>
      <c r="L30" s="69"/>
    </row>
    <row r="31" spans="1:12" x14ac:dyDescent="0.2">
      <c r="A31" s="123"/>
      <c r="B31" s="131" t="s">
        <v>13</v>
      </c>
      <c r="C31" s="51" t="str">
        <f>C27</f>
        <v xml:space="preserve">1 G       </v>
      </c>
      <c r="D31" s="51" t="str">
        <f>D27</f>
        <v xml:space="preserve">VIAL      </v>
      </c>
      <c r="E31" s="52">
        <f>(E19*(F19/F31))+(E23*(F23/F31))+(E27*(F27/F31))</f>
        <v>1</v>
      </c>
      <c r="F31" s="53">
        <f>F19+F23+F27</f>
        <v>167.00020000000001</v>
      </c>
      <c r="G31" s="53">
        <f>G19+G23+G27</f>
        <v>488.00019999999995</v>
      </c>
      <c r="H31" s="54">
        <f>G31/G33</f>
        <v>3.2373463434650484E-3</v>
      </c>
      <c r="I31" s="55">
        <f>F31/G31</f>
        <v>0.34221338433877696</v>
      </c>
      <c r="J31" s="52">
        <f>E31*I31</f>
        <v>0.34221338433877696</v>
      </c>
      <c r="K31" s="56">
        <f>G31*J31</f>
        <v>167.00020000000001</v>
      </c>
      <c r="L31" s="133">
        <f>K33/G33</f>
        <v>0.45890559846848172</v>
      </c>
    </row>
    <row r="32" spans="1:12" x14ac:dyDescent="0.2">
      <c r="A32" s="123"/>
      <c r="B32" s="131"/>
      <c r="C32" s="51" t="str">
        <f>C28</f>
        <v xml:space="preserve">25 MG/ML  </v>
      </c>
      <c r="D32" s="51" t="str">
        <f>D28</f>
        <v xml:space="preserve">VIAL      </v>
      </c>
      <c r="E32" s="52">
        <f>(E20*(F20/F32))+(E24*(F24/F32))+(E28*(F28/F32))</f>
        <v>2.0000000000000004</v>
      </c>
      <c r="F32" s="53">
        <f>F20+F24+F28</f>
        <v>34504.399999999994</v>
      </c>
      <c r="G32" s="53">
        <f>G20+G24+G28</f>
        <v>150252.80669113903</v>
      </c>
      <c r="H32" s="54">
        <f>G32/G33</f>
        <v>0.99676265365653494</v>
      </c>
      <c r="I32" s="55">
        <f>F32/G32</f>
        <v>0.22964229926784355</v>
      </c>
      <c r="J32" s="52">
        <f>E32*I32</f>
        <v>0.45928459853568721</v>
      </c>
      <c r="K32" s="56">
        <f>G32*J32</f>
        <v>69008.800000000003</v>
      </c>
      <c r="L32" s="133"/>
    </row>
    <row r="33" spans="1:12" ht="13.5" thickBot="1" x14ac:dyDescent="0.25">
      <c r="A33" s="124"/>
      <c r="B33" s="134"/>
      <c r="C33" s="70"/>
      <c r="D33" s="70"/>
      <c r="E33" s="71"/>
      <c r="F33" s="72">
        <f>SUM(F31:F32)</f>
        <v>34671.400199999996</v>
      </c>
      <c r="G33" s="72">
        <f>SUM(G31:G32)</f>
        <v>150740.80689113904</v>
      </c>
      <c r="H33" s="73">
        <f>SUM(H31:H32)</f>
        <v>1</v>
      </c>
      <c r="I33" s="74" t="s">
        <v>89</v>
      </c>
      <c r="J33" s="75"/>
      <c r="K33" s="76">
        <f>SUM(K31:K32)</f>
        <v>69175.800199999998</v>
      </c>
      <c r="L33" s="135"/>
    </row>
    <row r="34" spans="1:12" ht="13.5" thickBot="1" x14ac:dyDescent="0.25">
      <c r="A34" s="1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3"/>
    </row>
    <row r="35" spans="1:12" s="78" customFormat="1" x14ac:dyDescent="0.2">
      <c r="A35" s="122" t="s">
        <v>138</v>
      </c>
      <c r="B35" s="136" t="s">
        <v>9</v>
      </c>
      <c r="C35" s="45" t="s">
        <v>139</v>
      </c>
      <c r="D35" s="45" t="s">
        <v>140</v>
      </c>
      <c r="E35" s="46">
        <v>1</v>
      </c>
      <c r="F35" s="47">
        <v>1E-4</v>
      </c>
      <c r="G35" s="47">
        <v>1E-4</v>
      </c>
      <c r="H35" s="48">
        <f>G35/G46</f>
        <v>7.9627468341585792E-9</v>
      </c>
      <c r="I35" s="49">
        <f>F35/G35</f>
        <v>1</v>
      </c>
      <c r="J35" s="46">
        <f t="shared" ref="J35:J42" si="0">I35*E35</f>
        <v>1</v>
      </c>
      <c r="K35" s="50">
        <f>G35*J35</f>
        <v>1E-4</v>
      </c>
      <c r="L35" s="145">
        <f>K46/G46</f>
        <v>0.30723479106685819</v>
      </c>
    </row>
    <row r="36" spans="1:12" x14ac:dyDescent="0.2">
      <c r="A36" s="123"/>
      <c r="B36" s="137"/>
      <c r="C36" s="51" t="s">
        <v>141</v>
      </c>
      <c r="D36" s="51" t="s">
        <v>140</v>
      </c>
      <c r="E36" s="52">
        <v>2</v>
      </c>
      <c r="F36" s="53">
        <v>0.8</v>
      </c>
      <c r="G36" s="53">
        <f>F36/I36</f>
        <v>28.699029126213588</v>
      </c>
      <c r="H36" s="54">
        <f>G36/G46</f>
        <v>2.285231033181821E-3</v>
      </c>
      <c r="I36" s="55">
        <f t="shared" ref="I36:I45" si="1">(F49+F62)/(G49+G62)</f>
        <v>2.7875507442489858E-2</v>
      </c>
      <c r="J36" s="52">
        <f t="shared" si="0"/>
        <v>5.5751014884979716E-2</v>
      </c>
      <c r="K36" s="56">
        <f t="shared" ref="K36:K43" si="2">G36*J36</f>
        <v>1.6</v>
      </c>
      <c r="L36" s="133"/>
    </row>
    <row r="37" spans="1:12" x14ac:dyDescent="0.2">
      <c r="A37" s="123"/>
      <c r="B37" s="137"/>
      <c r="C37" s="51" t="s">
        <v>142</v>
      </c>
      <c r="D37" s="51" t="s">
        <v>140</v>
      </c>
      <c r="E37" s="52">
        <v>3</v>
      </c>
      <c r="F37" s="53">
        <v>232</v>
      </c>
      <c r="G37" s="53">
        <f>F37/I37</f>
        <v>3997.7755905511822</v>
      </c>
      <c r="H37" s="54">
        <f>G37/G46</f>
        <v>0.31833274927337873</v>
      </c>
      <c r="I37" s="55">
        <f t="shared" si="1"/>
        <v>5.8032271883478495E-2</v>
      </c>
      <c r="J37" s="52">
        <f t="shared" si="0"/>
        <v>0.1740968156504355</v>
      </c>
      <c r="K37" s="56">
        <f t="shared" si="2"/>
        <v>696.00000000000011</v>
      </c>
      <c r="L37" s="133"/>
    </row>
    <row r="38" spans="1:12" x14ac:dyDescent="0.2">
      <c r="A38" s="123"/>
      <c r="B38" s="137"/>
      <c r="C38" s="51" t="s">
        <v>143</v>
      </c>
      <c r="D38" s="51" t="s">
        <v>140</v>
      </c>
      <c r="E38" s="52">
        <v>4</v>
      </c>
      <c r="F38" s="53">
        <v>1E-4</v>
      </c>
      <c r="G38" s="53">
        <v>1E-4</v>
      </c>
      <c r="H38" s="54">
        <f>G38/G46</f>
        <v>7.9627468341585792E-9</v>
      </c>
      <c r="I38" s="55">
        <f>F38/G38</f>
        <v>1</v>
      </c>
      <c r="J38" s="52">
        <f t="shared" si="0"/>
        <v>4</v>
      </c>
      <c r="K38" s="56">
        <f t="shared" si="2"/>
        <v>4.0000000000000002E-4</v>
      </c>
      <c r="L38" s="133"/>
    </row>
    <row r="39" spans="1:12" x14ac:dyDescent="0.2">
      <c r="A39" s="123"/>
      <c r="B39" s="137"/>
      <c r="C39" s="51" t="s">
        <v>144</v>
      </c>
      <c r="D39" s="51" t="s">
        <v>140</v>
      </c>
      <c r="E39" s="52">
        <v>5</v>
      </c>
      <c r="F39" s="53">
        <v>41.6</v>
      </c>
      <c r="G39" s="53">
        <f t="shared" ref="G39:G44" si="3">F39/I39</f>
        <v>915.65840220385678</v>
      </c>
      <c r="H39" s="54">
        <f>G39/G46</f>
        <v>7.2911560433194633E-2</v>
      </c>
      <c r="I39" s="55">
        <f t="shared" si="1"/>
        <v>4.5431789737171463E-2</v>
      </c>
      <c r="J39" s="52">
        <f t="shared" si="0"/>
        <v>0.22715894868585731</v>
      </c>
      <c r="K39" s="56">
        <f t="shared" si="2"/>
        <v>208</v>
      </c>
      <c r="L39" s="133"/>
    </row>
    <row r="40" spans="1:12" x14ac:dyDescent="0.2">
      <c r="A40" s="123"/>
      <c r="B40" s="137"/>
      <c r="C40" s="51" t="s">
        <v>145</v>
      </c>
      <c r="D40" s="51" t="s">
        <v>140</v>
      </c>
      <c r="E40" s="52">
        <v>6</v>
      </c>
      <c r="F40" s="53">
        <v>293.60000000000002</v>
      </c>
      <c r="G40" s="53">
        <f t="shared" si="3"/>
        <v>5009.1943425877425</v>
      </c>
      <c r="H40" s="54">
        <f>G40/G46</f>
        <v>0.39886946393125611</v>
      </c>
      <c r="I40" s="55">
        <f t="shared" si="1"/>
        <v>5.8612219834203255E-2</v>
      </c>
      <c r="J40" s="52">
        <f t="shared" si="0"/>
        <v>0.35167331900521953</v>
      </c>
      <c r="K40" s="56">
        <f t="shared" si="2"/>
        <v>1761.6000000000001</v>
      </c>
      <c r="L40" s="133"/>
    </row>
    <row r="41" spans="1:12" x14ac:dyDescent="0.2">
      <c r="A41" s="123"/>
      <c r="B41" s="137"/>
      <c r="C41" s="51" t="s">
        <v>146</v>
      </c>
      <c r="D41" s="51" t="s">
        <v>140</v>
      </c>
      <c r="E41" s="52">
        <v>7</v>
      </c>
      <c r="F41" s="53">
        <v>1E-4</v>
      </c>
      <c r="G41" s="53">
        <v>1E-4</v>
      </c>
      <c r="H41" s="54">
        <f>G41/G46</f>
        <v>7.9627468341585792E-9</v>
      </c>
      <c r="I41" s="55">
        <f>F41/G41</f>
        <v>1</v>
      </c>
      <c r="J41" s="52">
        <f t="shared" si="0"/>
        <v>7</v>
      </c>
      <c r="K41" s="56">
        <f t="shared" si="2"/>
        <v>6.9999999999999999E-4</v>
      </c>
      <c r="L41" s="133"/>
    </row>
    <row r="42" spans="1:12" x14ac:dyDescent="0.2">
      <c r="A42" s="123"/>
      <c r="B42" s="137"/>
      <c r="C42" s="51" t="s">
        <v>147</v>
      </c>
      <c r="D42" s="51" t="s">
        <v>140</v>
      </c>
      <c r="E42" s="52">
        <v>8</v>
      </c>
      <c r="F42" s="53">
        <v>126.4</v>
      </c>
      <c r="G42" s="53">
        <f t="shared" si="3"/>
        <v>2189.5495978552276</v>
      </c>
      <c r="H42" s="54">
        <f>G42/G46</f>
        <v>0.17434829128554905</v>
      </c>
      <c r="I42" s="55">
        <f t="shared" si="1"/>
        <v>5.7728767653317872E-2</v>
      </c>
      <c r="J42" s="52">
        <f t="shared" si="0"/>
        <v>0.46183014122654298</v>
      </c>
      <c r="K42" s="56">
        <f t="shared" si="2"/>
        <v>1011.2000000000002</v>
      </c>
      <c r="L42" s="133"/>
    </row>
    <row r="43" spans="1:12" x14ac:dyDescent="0.2">
      <c r="A43" s="123"/>
      <c r="B43" s="137"/>
      <c r="C43" s="51" t="s">
        <v>148</v>
      </c>
      <c r="D43" s="51" t="s">
        <v>140</v>
      </c>
      <c r="E43" s="52">
        <v>9</v>
      </c>
      <c r="F43" s="53">
        <v>1E-4</v>
      </c>
      <c r="G43" s="53">
        <v>1E-4</v>
      </c>
      <c r="H43" s="54">
        <f>G43/G46</f>
        <v>7.9627468341585792E-9</v>
      </c>
      <c r="I43" s="55">
        <f>F43/G43</f>
        <v>1</v>
      </c>
      <c r="J43" s="52">
        <f>I43*E43</f>
        <v>9</v>
      </c>
      <c r="K43" s="56">
        <f t="shared" si="2"/>
        <v>9.0000000000000008E-4</v>
      </c>
      <c r="L43" s="133"/>
    </row>
    <row r="44" spans="1:12" x14ac:dyDescent="0.2">
      <c r="A44" s="123"/>
      <c r="B44" s="137"/>
      <c r="C44" s="51" t="s">
        <v>149</v>
      </c>
      <c r="D44" s="51" t="s">
        <v>140</v>
      </c>
      <c r="E44" s="52">
        <v>10</v>
      </c>
      <c r="F44" s="53">
        <v>18</v>
      </c>
      <c r="G44" s="53">
        <f t="shared" si="3"/>
        <v>305.22077922077932</v>
      </c>
      <c r="H44" s="54">
        <f>G44/G46</f>
        <v>2.4303957934596752E-2</v>
      </c>
      <c r="I44" s="55">
        <f t="shared" si="1"/>
        <v>5.897370436558589E-2</v>
      </c>
      <c r="J44" s="52">
        <f>I44*E44</f>
        <v>0.58973704365585888</v>
      </c>
      <c r="K44" s="56">
        <f>G44*J44</f>
        <v>180</v>
      </c>
      <c r="L44" s="133"/>
    </row>
    <row r="45" spans="1:12" x14ac:dyDescent="0.2">
      <c r="A45" s="123"/>
      <c r="B45" s="137"/>
      <c r="C45" s="51" t="s">
        <v>150</v>
      </c>
      <c r="D45" s="51" t="s">
        <v>140</v>
      </c>
      <c r="E45" s="52">
        <v>11</v>
      </c>
      <c r="F45" s="53">
        <v>8</v>
      </c>
      <c r="G45" s="53">
        <f>F45/I45</f>
        <v>112.38225255972696</v>
      </c>
      <c r="H45" s="54">
        <f>G45/G46</f>
        <v>8.9487142578557576E-3</v>
      </c>
      <c r="I45" s="55">
        <f t="shared" si="1"/>
        <v>7.1185617103984453E-2</v>
      </c>
      <c r="J45" s="52">
        <f>I45*E45</f>
        <v>0.78304178814382897</v>
      </c>
      <c r="K45" s="56">
        <f>G45*J45</f>
        <v>88</v>
      </c>
      <c r="L45" s="133"/>
    </row>
    <row r="46" spans="1:12" x14ac:dyDescent="0.2">
      <c r="A46" s="123"/>
      <c r="B46" s="137"/>
      <c r="C46" s="51"/>
      <c r="D46" s="51"/>
      <c r="E46" s="52"/>
      <c r="F46" s="57">
        <f>SUM(F35:F45)</f>
        <v>720.40039999999988</v>
      </c>
      <c r="G46" s="57">
        <f>SUM(G35:G45)</f>
        <v>12558.480394104727</v>
      </c>
      <c r="H46" s="58">
        <f>SUM(H35:H45)</f>
        <v>1.0000000000000002</v>
      </c>
      <c r="I46" s="59" t="s">
        <v>89</v>
      </c>
      <c r="J46" s="60" t="s">
        <v>89</v>
      </c>
      <c r="K46" s="61">
        <f>SUM(K35:K44)</f>
        <v>3858.4021000000007</v>
      </c>
      <c r="L46" s="133"/>
    </row>
    <row r="47" spans="1:12" x14ac:dyDescent="0.2">
      <c r="A47" s="123"/>
      <c r="B47" s="62"/>
      <c r="C47" s="63"/>
      <c r="D47" s="63"/>
      <c r="E47" s="64"/>
      <c r="F47" s="65"/>
      <c r="G47" s="65"/>
      <c r="H47" s="66" t="s">
        <v>89</v>
      </c>
      <c r="I47" s="67"/>
      <c r="J47" s="64"/>
      <c r="K47" s="68"/>
      <c r="L47" s="69"/>
    </row>
    <row r="48" spans="1:12" x14ac:dyDescent="0.2">
      <c r="A48" s="123"/>
      <c r="B48" s="137" t="s">
        <v>11</v>
      </c>
      <c r="C48" s="51" t="s">
        <v>139</v>
      </c>
      <c r="D48" s="51" t="s">
        <v>140</v>
      </c>
      <c r="E48" s="52">
        <v>1</v>
      </c>
      <c r="F48" s="53">
        <v>6.6</v>
      </c>
      <c r="G48" s="53">
        <v>316</v>
      </c>
      <c r="H48" s="54">
        <f>G48/G59</f>
        <v>1.4414085663458469E-2</v>
      </c>
      <c r="I48" s="55">
        <f t="shared" ref="I48:I55" si="4">F48/G48</f>
        <v>2.0886075949367089E-2</v>
      </c>
      <c r="J48" s="52">
        <f>I48*E48</f>
        <v>2.0886075949367089E-2</v>
      </c>
      <c r="K48" s="56">
        <f>G48*J48</f>
        <v>6.6</v>
      </c>
      <c r="L48" s="133">
        <f>K59/G59</f>
        <v>0.37303288783469413</v>
      </c>
    </row>
    <row r="49" spans="1:12" x14ac:dyDescent="0.2">
      <c r="A49" s="123"/>
      <c r="B49" s="137"/>
      <c r="C49" s="51" t="s">
        <v>141</v>
      </c>
      <c r="D49" s="51" t="s">
        <v>140</v>
      </c>
      <c r="E49" s="52">
        <v>2</v>
      </c>
      <c r="F49" s="53">
        <v>18.400000000000006</v>
      </c>
      <c r="G49" s="53">
        <v>662</v>
      </c>
      <c r="H49" s="54">
        <f>G49/G59</f>
        <v>3.0196597181042742E-2</v>
      </c>
      <c r="I49" s="55">
        <f t="shared" si="4"/>
        <v>2.7794561933534752E-2</v>
      </c>
      <c r="J49" s="52">
        <f t="shared" ref="J49:J55" si="5">I49*E49</f>
        <v>5.5589123867069504E-2</v>
      </c>
      <c r="K49" s="56">
        <f t="shared" ref="K49:K55" si="6">G49*J49</f>
        <v>36.800000000000011</v>
      </c>
      <c r="L49" s="133"/>
    </row>
    <row r="50" spans="1:12" x14ac:dyDescent="0.2">
      <c r="A50" s="123"/>
      <c r="B50" s="137"/>
      <c r="C50" s="51" t="s">
        <v>142</v>
      </c>
      <c r="D50" s="51" t="s">
        <v>140</v>
      </c>
      <c r="E50" s="52">
        <v>3</v>
      </c>
      <c r="F50" s="53">
        <v>186.39999999999992</v>
      </c>
      <c r="G50" s="53">
        <v>3166</v>
      </c>
      <c r="H50" s="54">
        <f>G50/G59</f>
        <v>0.14441454180540986</v>
      </c>
      <c r="I50" s="55">
        <f t="shared" si="4"/>
        <v>5.887555274794691E-2</v>
      </c>
      <c r="J50" s="52">
        <f t="shared" si="5"/>
        <v>0.17662665824384072</v>
      </c>
      <c r="K50" s="56">
        <f t="shared" si="6"/>
        <v>559.1999999999997</v>
      </c>
      <c r="L50" s="133"/>
    </row>
    <row r="51" spans="1:12" x14ac:dyDescent="0.2">
      <c r="A51" s="123"/>
      <c r="B51" s="137"/>
      <c r="C51" s="51" t="s">
        <v>143</v>
      </c>
      <c r="D51" s="51" t="s">
        <v>140</v>
      </c>
      <c r="E51" s="52">
        <v>4</v>
      </c>
      <c r="F51" s="53">
        <v>6</v>
      </c>
      <c r="G51" s="53">
        <v>168</v>
      </c>
      <c r="H51" s="54">
        <f>G51/G59</f>
        <v>7.6631847831045022E-3</v>
      </c>
      <c r="I51" s="55">
        <f t="shared" si="4"/>
        <v>3.5714285714285712E-2</v>
      </c>
      <c r="J51" s="52">
        <f t="shared" si="5"/>
        <v>0.14285714285714285</v>
      </c>
      <c r="K51" s="56">
        <f t="shared" si="6"/>
        <v>24</v>
      </c>
      <c r="L51" s="133"/>
    </row>
    <row r="52" spans="1:12" x14ac:dyDescent="0.2">
      <c r="A52" s="123"/>
      <c r="B52" s="137"/>
      <c r="C52" s="51" t="s">
        <v>144</v>
      </c>
      <c r="D52" s="51" t="s">
        <v>140</v>
      </c>
      <c r="E52" s="52">
        <v>5</v>
      </c>
      <c r="F52" s="53">
        <v>62.400000000000013</v>
      </c>
      <c r="G52" s="53">
        <v>1268</v>
      </c>
      <c r="H52" s="54">
        <f>G52/G59</f>
        <v>5.7838799434383983E-2</v>
      </c>
      <c r="I52" s="55">
        <f t="shared" si="4"/>
        <v>4.9211356466876979E-2</v>
      </c>
      <c r="J52" s="52">
        <f t="shared" si="5"/>
        <v>0.24605678233438488</v>
      </c>
      <c r="K52" s="56">
        <f t="shared" si="6"/>
        <v>312.00000000000006</v>
      </c>
      <c r="L52" s="133"/>
    </row>
    <row r="53" spans="1:12" x14ac:dyDescent="0.2">
      <c r="A53" s="123"/>
      <c r="B53" s="137"/>
      <c r="C53" s="51" t="s">
        <v>145</v>
      </c>
      <c r="D53" s="51" t="s">
        <v>140</v>
      </c>
      <c r="E53" s="52">
        <v>6</v>
      </c>
      <c r="F53" s="53">
        <v>288</v>
      </c>
      <c r="G53" s="53">
        <v>4902</v>
      </c>
      <c r="H53" s="54">
        <f>G53/G59</f>
        <v>0.22360078456415636</v>
      </c>
      <c r="I53" s="55">
        <f t="shared" si="4"/>
        <v>5.87515299877601E-2</v>
      </c>
      <c r="J53" s="52">
        <f t="shared" si="5"/>
        <v>0.35250917992656061</v>
      </c>
      <c r="K53" s="56">
        <f t="shared" si="6"/>
        <v>1728.0000000000002</v>
      </c>
      <c r="L53" s="133"/>
    </row>
    <row r="54" spans="1:12" x14ac:dyDescent="0.2">
      <c r="A54" s="123"/>
      <c r="B54" s="137"/>
      <c r="C54" s="51" t="s">
        <v>146</v>
      </c>
      <c r="D54" s="51" t="s">
        <v>140</v>
      </c>
      <c r="E54" s="52">
        <v>7</v>
      </c>
      <c r="F54" s="53">
        <v>30.799999999999997</v>
      </c>
      <c r="G54" s="53">
        <v>616</v>
      </c>
      <c r="H54" s="54">
        <f>G54/G59</f>
        <v>2.8098344204716508E-2</v>
      </c>
      <c r="I54" s="55">
        <f t="shared" si="4"/>
        <v>4.9999999999999996E-2</v>
      </c>
      <c r="J54" s="52">
        <f t="shared" si="5"/>
        <v>0.35</v>
      </c>
      <c r="K54" s="56">
        <f t="shared" si="6"/>
        <v>215.6</v>
      </c>
      <c r="L54" s="133"/>
    </row>
    <row r="55" spans="1:12" x14ac:dyDescent="0.2">
      <c r="A55" s="123"/>
      <c r="B55" s="137"/>
      <c r="C55" s="51" t="s">
        <v>147</v>
      </c>
      <c r="D55" s="51" t="s">
        <v>140</v>
      </c>
      <c r="E55" s="52">
        <v>8</v>
      </c>
      <c r="F55" s="53">
        <v>346.80000000000013</v>
      </c>
      <c r="G55" s="53">
        <v>5922</v>
      </c>
      <c r="H55" s="54">
        <f>G55/G59</f>
        <v>0.27012726360443368</v>
      </c>
      <c r="I55" s="55">
        <f t="shared" si="4"/>
        <v>5.8561296859169221E-2</v>
      </c>
      <c r="J55" s="52">
        <f t="shared" si="5"/>
        <v>0.46849037487335377</v>
      </c>
      <c r="K55" s="56">
        <f t="shared" si="6"/>
        <v>2774.400000000001</v>
      </c>
      <c r="L55" s="133"/>
    </row>
    <row r="56" spans="1:12" x14ac:dyDescent="0.2">
      <c r="A56" s="123"/>
      <c r="B56" s="137"/>
      <c r="C56" s="51" t="s">
        <v>148</v>
      </c>
      <c r="D56" s="51" t="s">
        <v>140</v>
      </c>
      <c r="E56" s="52">
        <v>9</v>
      </c>
      <c r="F56" s="53">
        <v>12.600000000000001</v>
      </c>
      <c r="G56" s="53">
        <v>196</v>
      </c>
      <c r="H56" s="54">
        <f>G56/G59</f>
        <v>8.9403822469552533E-3</v>
      </c>
      <c r="I56" s="55">
        <f>F56/G56</f>
        <v>6.4285714285714293E-2</v>
      </c>
      <c r="J56" s="52">
        <f>I56*E56</f>
        <v>0.57857142857142863</v>
      </c>
      <c r="K56" s="56">
        <f>G56*J56</f>
        <v>113.4</v>
      </c>
      <c r="L56" s="133"/>
    </row>
    <row r="57" spans="1:12" x14ac:dyDescent="0.2">
      <c r="A57" s="123"/>
      <c r="B57" s="137"/>
      <c r="C57" s="51" t="s">
        <v>149</v>
      </c>
      <c r="D57" s="51" t="s">
        <v>140</v>
      </c>
      <c r="E57" s="52">
        <v>10</v>
      </c>
      <c r="F57" s="53">
        <v>240.79999999999993</v>
      </c>
      <c r="G57" s="53">
        <v>3971</v>
      </c>
      <c r="H57" s="54">
        <f>G57/G59</f>
        <v>0.18113396889111891</v>
      </c>
      <c r="I57" s="55">
        <f>F57/G57</f>
        <v>6.0639637370939289E-2</v>
      </c>
      <c r="J57" s="52">
        <f>I57*E57</f>
        <v>0.60639637370939292</v>
      </c>
      <c r="K57" s="56">
        <f>G57*J57</f>
        <v>2407.9999999999991</v>
      </c>
      <c r="L57" s="133"/>
    </row>
    <row r="58" spans="1:12" x14ac:dyDescent="0.2">
      <c r="A58" s="123"/>
      <c r="B58" s="137"/>
      <c r="C58" s="51" t="s">
        <v>150</v>
      </c>
      <c r="D58" s="51" t="s">
        <v>140</v>
      </c>
      <c r="E58" s="52">
        <v>11</v>
      </c>
      <c r="F58" s="53">
        <v>52</v>
      </c>
      <c r="G58" s="53">
        <v>736</v>
      </c>
      <c r="H58" s="54">
        <f>G58/G59</f>
        <v>3.3572047621219722E-2</v>
      </c>
      <c r="I58" s="55">
        <f>F58/G58</f>
        <v>7.0652173913043473E-2</v>
      </c>
      <c r="J58" s="52">
        <f>I58*E58</f>
        <v>0.77717391304347816</v>
      </c>
      <c r="K58" s="56">
        <f>G58*J58</f>
        <v>571.99999999999989</v>
      </c>
      <c r="L58" s="133"/>
    </row>
    <row r="59" spans="1:12" x14ac:dyDescent="0.2">
      <c r="A59" s="123"/>
      <c r="B59" s="137"/>
      <c r="C59" s="51"/>
      <c r="D59" s="51"/>
      <c r="E59" s="52"/>
      <c r="F59" s="57">
        <f>SUM(F48:F58)</f>
        <v>1250.8</v>
      </c>
      <c r="G59" s="57">
        <f>SUM(G48:G58)</f>
        <v>21923</v>
      </c>
      <c r="H59" s="58">
        <f>SUM(H48:H58)</f>
        <v>0.99999999999999978</v>
      </c>
      <c r="I59" s="59"/>
      <c r="J59" s="60"/>
      <c r="K59" s="61">
        <f>SUM(K48:K57)</f>
        <v>8177.9999999999991</v>
      </c>
      <c r="L59" s="133"/>
    </row>
    <row r="60" spans="1:12" x14ac:dyDescent="0.2">
      <c r="A60" s="123"/>
      <c r="B60" s="62"/>
      <c r="C60" s="63"/>
      <c r="D60" s="63"/>
      <c r="E60" s="64"/>
      <c r="F60" s="65"/>
      <c r="G60" s="65"/>
      <c r="H60" s="66" t="s">
        <v>89</v>
      </c>
      <c r="I60" s="67"/>
      <c r="J60" s="64"/>
      <c r="K60" s="68"/>
      <c r="L60" s="69"/>
    </row>
    <row r="61" spans="1:12" x14ac:dyDescent="0.2">
      <c r="A61" s="123"/>
      <c r="B61" s="137" t="s">
        <v>12</v>
      </c>
      <c r="C61" s="51" t="s">
        <v>139</v>
      </c>
      <c r="D61" s="51" t="s">
        <v>140</v>
      </c>
      <c r="E61" s="52">
        <v>1</v>
      </c>
      <c r="F61" s="53">
        <v>7.2</v>
      </c>
      <c r="G61" s="53">
        <v>336</v>
      </c>
      <c r="H61" s="54">
        <f>G61/G72</f>
        <v>1.1214953271028037E-2</v>
      </c>
      <c r="I61" s="55">
        <f t="shared" ref="I61:I68" si="7">F61/G61</f>
        <v>2.1428571428571429E-2</v>
      </c>
      <c r="J61" s="52">
        <f t="shared" ref="J61:J68" si="8">I61*E61</f>
        <v>2.1428571428571429E-2</v>
      </c>
      <c r="K61" s="56">
        <f>G61*J61</f>
        <v>7.2</v>
      </c>
      <c r="L61" s="133">
        <f>K72/G72</f>
        <v>0.39644359145527375</v>
      </c>
    </row>
    <row r="62" spans="1:12" x14ac:dyDescent="0.2">
      <c r="A62" s="123"/>
      <c r="B62" s="137"/>
      <c r="C62" s="51" t="s">
        <v>141</v>
      </c>
      <c r="D62" s="51" t="s">
        <v>140</v>
      </c>
      <c r="E62" s="52">
        <v>2</v>
      </c>
      <c r="F62" s="53">
        <v>2.2000000000000002</v>
      </c>
      <c r="G62" s="53">
        <v>77</v>
      </c>
      <c r="H62" s="54">
        <f>G62/G72</f>
        <v>2.5700934579439253E-3</v>
      </c>
      <c r="I62" s="55">
        <f t="shared" si="7"/>
        <v>2.8571428571428574E-2</v>
      </c>
      <c r="J62" s="52">
        <f t="shared" si="8"/>
        <v>5.7142857142857148E-2</v>
      </c>
      <c r="K62" s="56">
        <f>G62*J62</f>
        <v>4.4000000000000004</v>
      </c>
      <c r="L62" s="133"/>
    </row>
    <row r="63" spans="1:12" x14ac:dyDescent="0.2">
      <c r="A63" s="123"/>
      <c r="B63" s="137"/>
      <c r="C63" s="51" t="s">
        <v>142</v>
      </c>
      <c r="D63" s="51" t="s">
        <v>140</v>
      </c>
      <c r="E63" s="52">
        <v>3</v>
      </c>
      <c r="F63" s="53">
        <v>220</v>
      </c>
      <c r="G63" s="53">
        <v>3837</v>
      </c>
      <c r="H63" s="54">
        <f>G63/G72</f>
        <v>0.12807076101468626</v>
      </c>
      <c r="I63" s="55">
        <f t="shared" si="7"/>
        <v>5.7336460776648425E-2</v>
      </c>
      <c r="J63" s="52">
        <f t="shared" si="8"/>
        <v>0.17200938232994528</v>
      </c>
      <c r="K63" s="56">
        <f t="shared" ref="K63:K68" si="9">G63*J63</f>
        <v>660</v>
      </c>
      <c r="L63" s="133"/>
    </row>
    <row r="64" spans="1:12" x14ac:dyDescent="0.2">
      <c r="A64" s="123"/>
      <c r="B64" s="137"/>
      <c r="C64" s="51" t="s">
        <v>143</v>
      </c>
      <c r="D64" s="51" t="s">
        <v>140</v>
      </c>
      <c r="E64" s="52">
        <v>4</v>
      </c>
      <c r="F64" s="53">
        <v>10</v>
      </c>
      <c r="G64" s="53">
        <v>280</v>
      </c>
      <c r="H64" s="54">
        <f>G64/G72</f>
        <v>9.3457943925233638E-3</v>
      </c>
      <c r="I64" s="55">
        <f t="shared" si="7"/>
        <v>3.5714285714285712E-2</v>
      </c>
      <c r="J64" s="52">
        <f t="shared" si="8"/>
        <v>0.14285714285714285</v>
      </c>
      <c r="K64" s="56">
        <f t="shared" si="9"/>
        <v>40</v>
      </c>
      <c r="L64" s="133"/>
    </row>
    <row r="65" spans="1:12" x14ac:dyDescent="0.2">
      <c r="A65" s="123"/>
      <c r="B65" s="137"/>
      <c r="C65" s="51" t="s">
        <v>144</v>
      </c>
      <c r="D65" s="51" t="s">
        <v>140</v>
      </c>
      <c r="E65" s="52">
        <v>5</v>
      </c>
      <c r="F65" s="53">
        <v>82.799999999999983</v>
      </c>
      <c r="G65" s="53">
        <v>1928</v>
      </c>
      <c r="H65" s="54">
        <f>G65/G72</f>
        <v>6.435246995994659E-2</v>
      </c>
      <c r="I65" s="55">
        <f t="shared" si="7"/>
        <v>4.29460580912863E-2</v>
      </c>
      <c r="J65" s="52">
        <f t="shared" si="8"/>
        <v>0.21473029045643149</v>
      </c>
      <c r="K65" s="56">
        <f t="shared" si="9"/>
        <v>413.99999999999994</v>
      </c>
      <c r="L65" s="133"/>
    </row>
    <row r="66" spans="1:12" x14ac:dyDescent="0.2">
      <c r="A66" s="123"/>
      <c r="B66" s="137"/>
      <c r="C66" s="51" t="s">
        <v>145</v>
      </c>
      <c r="D66" s="51" t="s">
        <v>140</v>
      </c>
      <c r="E66" s="52">
        <v>6</v>
      </c>
      <c r="F66" s="53">
        <v>475.6</v>
      </c>
      <c r="G66" s="53">
        <v>8126</v>
      </c>
      <c r="H66" s="54">
        <f>G66/G72</f>
        <v>0.27122830440587448</v>
      </c>
      <c r="I66" s="55">
        <f t="shared" si="7"/>
        <v>5.8528181146935768E-2</v>
      </c>
      <c r="J66" s="52">
        <f t="shared" si="8"/>
        <v>0.35116908688161463</v>
      </c>
      <c r="K66" s="56">
        <f t="shared" si="9"/>
        <v>2853.6000000000004</v>
      </c>
      <c r="L66" s="133"/>
    </row>
    <row r="67" spans="1:12" x14ac:dyDescent="0.2">
      <c r="A67" s="123"/>
      <c r="B67" s="137"/>
      <c r="C67" s="51" t="s">
        <v>146</v>
      </c>
      <c r="D67" s="51" t="s">
        <v>140</v>
      </c>
      <c r="E67" s="52">
        <v>7</v>
      </c>
      <c r="F67" s="53">
        <v>20.299999999999997</v>
      </c>
      <c r="G67" s="53">
        <v>404</v>
      </c>
      <c r="H67" s="54">
        <f>G67/G72</f>
        <v>1.3484646194926569E-2</v>
      </c>
      <c r="I67" s="55">
        <f t="shared" si="7"/>
        <v>5.0247524752475244E-2</v>
      </c>
      <c r="J67" s="52">
        <f t="shared" si="8"/>
        <v>0.35173267326732671</v>
      </c>
      <c r="K67" s="56">
        <f t="shared" si="9"/>
        <v>142.1</v>
      </c>
      <c r="L67" s="133"/>
    </row>
    <row r="68" spans="1:12" x14ac:dyDescent="0.2">
      <c r="A68" s="123"/>
      <c r="B68" s="137"/>
      <c r="C68" s="51" t="s">
        <v>147</v>
      </c>
      <c r="D68" s="51" t="s">
        <v>140</v>
      </c>
      <c r="E68" s="52">
        <v>8</v>
      </c>
      <c r="F68" s="53">
        <v>548.40000000000009</v>
      </c>
      <c r="G68" s="53">
        <v>9585</v>
      </c>
      <c r="H68" s="54">
        <f>G68/G72</f>
        <v>0.31992656875834447</v>
      </c>
      <c r="I68" s="55">
        <f t="shared" si="7"/>
        <v>5.7214397496087643E-2</v>
      </c>
      <c r="J68" s="52">
        <f t="shared" si="8"/>
        <v>0.45771517996870115</v>
      </c>
      <c r="K68" s="56">
        <f t="shared" si="9"/>
        <v>4387.2000000000007</v>
      </c>
      <c r="L68" s="133"/>
    </row>
    <row r="69" spans="1:12" x14ac:dyDescent="0.2">
      <c r="A69" s="123"/>
      <c r="B69" s="137"/>
      <c r="C69" s="51" t="s">
        <v>148</v>
      </c>
      <c r="D69" s="51" t="s">
        <v>140</v>
      </c>
      <c r="E69" s="52">
        <v>9</v>
      </c>
      <c r="F69" s="53">
        <v>13.05</v>
      </c>
      <c r="G69" s="53">
        <v>202</v>
      </c>
      <c r="H69" s="54">
        <f>G69/G72</f>
        <v>6.7423230974632846E-3</v>
      </c>
      <c r="I69" s="55">
        <f>F69/G69</f>
        <v>6.4603960396039606E-2</v>
      </c>
      <c r="J69" s="52">
        <f>I69*E69</f>
        <v>0.5814356435643564</v>
      </c>
      <c r="K69" s="56">
        <f>G69*J69</f>
        <v>117.44999999999999</v>
      </c>
      <c r="L69" s="133"/>
    </row>
    <row r="70" spans="1:12" x14ac:dyDescent="0.2">
      <c r="A70" s="123"/>
      <c r="B70" s="137"/>
      <c r="C70" s="51" t="s">
        <v>149</v>
      </c>
      <c r="D70" s="51" t="s">
        <v>140</v>
      </c>
      <c r="E70" s="52">
        <v>10</v>
      </c>
      <c r="F70" s="53">
        <v>221.2</v>
      </c>
      <c r="G70" s="53">
        <v>3863</v>
      </c>
      <c r="H70" s="54">
        <f>G70/G72</f>
        <v>0.12893858477970627</v>
      </c>
      <c r="I70" s="55">
        <f>F70/G70</f>
        <v>5.7261195961687807E-2</v>
      </c>
      <c r="J70" s="52">
        <f>I70*E70</f>
        <v>0.57261195961687805</v>
      </c>
      <c r="K70" s="56">
        <f>G70*J70</f>
        <v>2212</v>
      </c>
      <c r="L70" s="133"/>
    </row>
    <row r="71" spans="1:12" x14ac:dyDescent="0.2">
      <c r="A71" s="123"/>
      <c r="B71" s="137"/>
      <c r="C71" s="51" t="s">
        <v>150</v>
      </c>
      <c r="D71" s="51" t="s">
        <v>140</v>
      </c>
      <c r="E71" s="52">
        <v>11</v>
      </c>
      <c r="F71" s="53">
        <v>94.5</v>
      </c>
      <c r="G71" s="53">
        <v>1322</v>
      </c>
      <c r="H71" s="54">
        <f>G71/G72</f>
        <v>4.4125500667556744E-2</v>
      </c>
      <c r="I71" s="55">
        <f>F71/G71</f>
        <v>7.148260211800303E-2</v>
      </c>
      <c r="J71" s="52">
        <f>I71*E71</f>
        <v>0.7863086232980333</v>
      </c>
      <c r="K71" s="56">
        <f>G71*J71</f>
        <v>1039.5</v>
      </c>
      <c r="L71" s="133"/>
    </row>
    <row r="72" spans="1:12" x14ac:dyDescent="0.2">
      <c r="A72" s="123"/>
      <c r="B72" s="137"/>
      <c r="C72" s="51"/>
      <c r="D72" s="51"/>
      <c r="E72" s="52"/>
      <c r="F72" s="57">
        <f>SUM(F61:F71)</f>
        <v>1695.25</v>
      </c>
      <c r="G72" s="57">
        <f>SUM(G61:G71)</f>
        <v>29960</v>
      </c>
      <c r="H72" s="58">
        <f>SUM(H61:H71)</f>
        <v>1</v>
      </c>
      <c r="I72" s="59"/>
      <c r="J72" s="60"/>
      <c r="K72" s="61">
        <f>SUM(K61:K71)</f>
        <v>11877.45</v>
      </c>
      <c r="L72" s="133"/>
    </row>
    <row r="73" spans="1:12" x14ac:dyDescent="0.2">
      <c r="A73" s="123"/>
      <c r="B73" s="62"/>
      <c r="C73" s="63"/>
      <c r="D73" s="63"/>
      <c r="E73" s="64"/>
      <c r="F73" s="65"/>
      <c r="G73" s="65"/>
      <c r="H73" s="66" t="s">
        <v>89</v>
      </c>
      <c r="I73" s="67"/>
      <c r="J73" s="64"/>
      <c r="K73" s="68"/>
      <c r="L73" s="69"/>
    </row>
    <row r="74" spans="1:12" x14ac:dyDescent="0.2">
      <c r="A74" s="123"/>
      <c r="B74" s="137" t="s">
        <v>90</v>
      </c>
      <c r="C74" s="51" t="str">
        <f>C61</f>
        <v>7.5MG/0.15</v>
      </c>
      <c r="D74" s="51" t="str">
        <f>D61</f>
        <v>AUTO INJCT</v>
      </c>
      <c r="E74" s="52">
        <f t="shared" ref="E74:E84" si="10">(E35*(F35/F74))+(E48*(F48/F74))+(E61*(F61/F74))</f>
        <v>0.99999999999999989</v>
      </c>
      <c r="F74" s="53">
        <f t="shared" ref="F74:F84" si="11">F61+F48+F35</f>
        <v>13.8001</v>
      </c>
      <c r="G74" s="53">
        <f t="shared" ref="G74:G84" si="12">G35+G48+G61</f>
        <v>652.00009999999997</v>
      </c>
      <c r="H74" s="54">
        <f>G74/G85</f>
        <v>1.0117708283741518E-2</v>
      </c>
      <c r="I74" s="55">
        <f>F74/G74</f>
        <v>2.1165794299724802E-2</v>
      </c>
      <c r="J74" s="52">
        <f t="shared" ref="J74:J84" si="13">E74*I74</f>
        <v>2.1165794299724799E-2</v>
      </c>
      <c r="K74" s="56">
        <f>G74*J74</f>
        <v>13.800099999999999</v>
      </c>
      <c r="L74" s="133">
        <f>K85/G85</f>
        <v>0.35496316906606329</v>
      </c>
    </row>
    <row r="75" spans="1:12" x14ac:dyDescent="0.2">
      <c r="A75" s="123"/>
      <c r="B75" s="137"/>
      <c r="C75" s="51" t="str">
        <f t="shared" ref="C75:D84" si="14">C62</f>
        <v>10MG/0.2ML</v>
      </c>
      <c r="D75" s="51" t="str">
        <f t="shared" si="14"/>
        <v>AUTO INJCT</v>
      </c>
      <c r="E75" s="52">
        <f t="shared" si="10"/>
        <v>2</v>
      </c>
      <c r="F75" s="53">
        <f t="shared" si="11"/>
        <v>21.400000000000006</v>
      </c>
      <c r="G75" s="53">
        <f t="shared" si="12"/>
        <v>767.69902912621365</v>
      </c>
      <c r="H75" s="54">
        <f>G75/G85</f>
        <v>1.1913119072237278E-2</v>
      </c>
      <c r="I75" s="55">
        <f t="shared" ref="I75:I81" si="15">F75/G75</f>
        <v>2.7875507442489858E-2</v>
      </c>
      <c r="J75" s="52">
        <f t="shared" si="13"/>
        <v>5.5751014884979716E-2</v>
      </c>
      <c r="K75" s="56">
        <f t="shared" ref="K75:K81" si="16">G75*J75</f>
        <v>42.800000000000011</v>
      </c>
      <c r="L75" s="133"/>
    </row>
    <row r="76" spans="1:12" x14ac:dyDescent="0.2">
      <c r="A76" s="123"/>
      <c r="B76" s="137"/>
      <c r="C76" s="51" t="str">
        <f t="shared" si="14"/>
        <v>10MG/0.4ML</v>
      </c>
      <c r="D76" s="51" t="str">
        <f t="shared" si="14"/>
        <v>AUTO INJCT</v>
      </c>
      <c r="E76" s="52">
        <f t="shared" si="10"/>
        <v>3</v>
      </c>
      <c r="F76" s="53">
        <f t="shared" si="11"/>
        <v>638.39999999999986</v>
      </c>
      <c r="G76" s="53">
        <f t="shared" si="12"/>
        <v>11000.775590551182</v>
      </c>
      <c r="H76" s="54">
        <f>G76/G85</f>
        <v>0.17070954179317024</v>
      </c>
      <c r="I76" s="55">
        <f t="shared" si="15"/>
        <v>5.8032271883478488E-2</v>
      </c>
      <c r="J76" s="52">
        <f t="shared" si="13"/>
        <v>0.17409681565043547</v>
      </c>
      <c r="K76" s="56">
        <f t="shared" si="16"/>
        <v>1915.1999999999996</v>
      </c>
      <c r="L76" s="133"/>
    </row>
    <row r="77" spans="1:12" x14ac:dyDescent="0.2">
      <c r="A77" s="123"/>
      <c r="B77" s="137"/>
      <c r="C77" s="51" t="str">
        <f t="shared" si="14"/>
        <v xml:space="preserve">12.5/0.25 </v>
      </c>
      <c r="D77" s="51" t="str">
        <f t="shared" si="14"/>
        <v>AUTO INJCT</v>
      </c>
      <c r="E77" s="52">
        <f t="shared" si="10"/>
        <v>4</v>
      </c>
      <c r="F77" s="53">
        <f t="shared" si="11"/>
        <v>16.0001</v>
      </c>
      <c r="G77" s="53">
        <f t="shared" si="12"/>
        <v>448.00009999999997</v>
      </c>
      <c r="H77" s="54">
        <f>G77/G85</f>
        <v>6.9520454412308032E-3</v>
      </c>
      <c r="I77" s="55">
        <f t="shared" si="15"/>
        <v>3.5714500956584606E-2</v>
      </c>
      <c r="J77" s="52">
        <f t="shared" si="13"/>
        <v>0.14285800382633843</v>
      </c>
      <c r="K77" s="56">
        <f t="shared" si="16"/>
        <v>64.000399999999999</v>
      </c>
      <c r="L77" s="133"/>
    </row>
    <row r="78" spans="1:12" x14ac:dyDescent="0.2">
      <c r="A78" s="123"/>
      <c r="B78" s="137"/>
      <c r="C78" s="51" t="str">
        <f t="shared" si="14"/>
        <v>15MG/0.3ML</v>
      </c>
      <c r="D78" s="51" t="str">
        <f t="shared" si="14"/>
        <v>AUTO INJCT</v>
      </c>
      <c r="E78" s="52">
        <f t="shared" si="10"/>
        <v>5</v>
      </c>
      <c r="F78" s="53">
        <f t="shared" si="11"/>
        <v>186.79999999999998</v>
      </c>
      <c r="G78" s="53">
        <f t="shared" si="12"/>
        <v>4111.6584022038569</v>
      </c>
      <c r="H78" s="54">
        <f>G78/G85</f>
        <v>6.3804530514479027E-2</v>
      </c>
      <c r="I78" s="55">
        <f t="shared" si="15"/>
        <v>4.5431789737171456E-2</v>
      </c>
      <c r="J78" s="52">
        <f t="shared" si="13"/>
        <v>0.22715894868585729</v>
      </c>
      <c r="K78" s="56">
        <f t="shared" si="16"/>
        <v>933.99999999999989</v>
      </c>
      <c r="L78" s="133"/>
    </row>
    <row r="79" spans="1:12" x14ac:dyDescent="0.2">
      <c r="A79" s="123"/>
      <c r="B79" s="137"/>
      <c r="C79" s="51" t="str">
        <f t="shared" si="14"/>
        <v>15MG/0.4ML</v>
      </c>
      <c r="D79" s="51" t="str">
        <f t="shared" si="14"/>
        <v>AUTO INJCT</v>
      </c>
      <c r="E79" s="52">
        <f t="shared" si="10"/>
        <v>6</v>
      </c>
      <c r="F79" s="53">
        <f t="shared" si="11"/>
        <v>1057.2</v>
      </c>
      <c r="G79" s="53">
        <f t="shared" si="12"/>
        <v>18037.194342587743</v>
      </c>
      <c r="H79" s="54">
        <f>G79/G85</f>
        <v>0.2799003721248749</v>
      </c>
      <c r="I79" s="55">
        <f t="shared" si="15"/>
        <v>5.8612219834203255E-2</v>
      </c>
      <c r="J79" s="52">
        <f t="shared" si="13"/>
        <v>0.35167331900521953</v>
      </c>
      <c r="K79" s="56">
        <f t="shared" si="16"/>
        <v>6343.2000000000007</v>
      </c>
      <c r="L79" s="133"/>
    </row>
    <row r="80" spans="1:12" x14ac:dyDescent="0.2">
      <c r="A80" s="123"/>
      <c r="B80" s="137"/>
      <c r="C80" s="51" t="str">
        <f t="shared" si="14"/>
        <v xml:space="preserve">17.5/0.35 </v>
      </c>
      <c r="D80" s="51" t="str">
        <f t="shared" si="14"/>
        <v>AUTO INJCT</v>
      </c>
      <c r="E80" s="52">
        <f t="shared" si="10"/>
        <v>7</v>
      </c>
      <c r="F80" s="53">
        <f t="shared" si="11"/>
        <v>51.100099999999998</v>
      </c>
      <c r="G80" s="53">
        <f t="shared" si="12"/>
        <v>1020.0001</v>
      </c>
      <c r="H80" s="54">
        <f>G80/G85</f>
        <v>1.582831576434908E-2</v>
      </c>
      <c r="I80" s="55">
        <f t="shared" si="15"/>
        <v>5.0098132343320355E-2</v>
      </c>
      <c r="J80" s="52">
        <f t="shared" si="13"/>
        <v>0.3506869264032425</v>
      </c>
      <c r="K80" s="56">
        <f t="shared" si="16"/>
        <v>357.70069999999998</v>
      </c>
      <c r="L80" s="133"/>
    </row>
    <row r="81" spans="1:12" x14ac:dyDescent="0.2">
      <c r="A81" s="123"/>
      <c r="B81" s="137"/>
      <c r="C81" s="51" t="str">
        <f t="shared" si="14"/>
        <v>20MG/0.4ML</v>
      </c>
      <c r="D81" s="51" t="str">
        <f t="shared" si="14"/>
        <v>AUTO INJCT</v>
      </c>
      <c r="E81" s="52">
        <f t="shared" si="10"/>
        <v>7.9999999999999991</v>
      </c>
      <c r="F81" s="53">
        <f t="shared" si="11"/>
        <v>1021.6000000000003</v>
      </c>
      <c r="G81" s="53">
        <f t="shared" si="12"/>
        <v>17696.549597855228</v>
      </c>
      <c r="H81" s="54">
        <f>G81/G85</f>
        <v>0.27461426226754021</v>
      </c>
      <c r="I81" s="55">
        <f t="shared" si="15"/>
        <v>5.7728767653317872E-2</v>
      </c>
      <c r="J81" s="52">
        <f t="shared" si="13"/>
        <v>0.46183014122654292</v>
      </c>
      <c r="K81" s="56">
        <f t="shared" si="16"/>
        <v>8172.8000000000011</v>
      </c>
      <c r="L81" s="133"/>
    </row>
    <row r="82" spans="1:12" x14ac:dyDescent="0.2">
      <c r="A82" s="123"/>
      <c r="B82" s="137"/>
      <c r="C82" s="51" t="str">
        <f t="shared" si="14"/>
        <v xml:space="preserve">22.5/0.45 </v>
      </c>
      <c r="D82" s="51" t="str">
        <f t="shared" si="14"/>
        <v>AUTO INJCT</v>
      </c>
      <c r="E82" s="52">
        <f t="shared" si="10"/>
        <v>9</v>
      </c>
      <c r="F82" s="53">
        <f t="shared" si="11"/>
        <v>25.650100000000002</v>
      </c>
      <c r="G82" s="53">
        <f t="shared" si="12"/>
        <v>398.00009999999997</v>
      </c>
      <c r="H82" s="54">
        <f>G82/G85</f>
        <v>6.176147685713472E-3</v>
      </c>
      <c r="I82" s="55">
        <f>F82/G82</f>
        <v>6.4447471244353974E-2</v>
      </c>
      <c r="J82" s="52">
        <f t="shared" si="13"/>
        <v>0.58002724119918581</v>
      </c>
      <c r="K82" s="56">
        <f>G82*J82</f>
        <v>230.85090000000005</v>
      </c>
      <c r="L82" s="133"/>
    </row>
    <row r="83" spans="1:12" x14ac:dyDescent="0.2">
      <c r="A83" s="123"/>
      <c r="B83" s="137"/>
      <c r="C83" s="51" t="str">
        <f t="shared" si="14"/>
        <v>25MG/0.4ML</v>
      </c>
      <c r="D83" s="51" t="str">
        <f t="shared" si="14"/>
        <v>AUTO INJCT</v>
      </c>
      <c r="E83" s="52">
        <f t="shared" si="10"/>
        <v>10</v>
      </c>
      <c r="F83" s="53">
        <f t="shared" si="11"/>
        <v>479.99999999999989</v>
      </c>
      <c r="G83" s="53">
        <f t="shared" si="12"/>
        <v>8139.2207792207791</v>
      </c>
      <c r="H83" s="54">
        <f>G83/G85</f>
        <v>0.12630406268514863</v>
      </c>
      <c r="I83" s="55">
        <f>F83/G83</f>
        <v>5.8973704365585897E-2</v>
      </c>
      <c r="J83" s="52">
        <f t="shared" si="13"/>
        <v>0.58973704365585899</v>
      </c>
      <c r="K83" s="56">
        <f>G83*J83</f>
        <v>4799.9999999999991</v>
      </c>
      <c r="L83" s="133"/>
    </row>
    <row r="84" spans="1:12" x14ac:dyDescent="0.2">
      <c r="A84" s="123"/>
      <c r="B84" s="137"/>
      <c r="C84" s="51" t="str">
        <f t="shared" si="14"/>
        <v>25MG/0.5ML</v>
      </c>
      <c r="D84" s="51" t="str">
        <f t="shared" si="14"/>
        <v>AUTO INJCT</v>
      </c>
      <c r="E84" s="52">
        <f t="shared" si="10"/>
        <v>11</v>
      </c>
      <c r="F84" s="53">
        <f t="shared" si="11"/>
        <v>154.5</v>
      </c>
      <c r="G84" s="53">
        <f t="shared" si="12"/>
        <v>2170.382252559727</v>
      </c>
      <c r="H84" s="54">
        <f>G84/G85</f>
        <v>3.3679894367514861E-2</v>
      </c>
      <c r="I84" s="55">
        <f>F84/G84</f>
        <v>7.1185617103984453E-2</v>
      </c>
      <c r="J84" s="52">
        <f t="shared" si="13"/>
        <v>0.78304178814382897</v>
      </c>
      <c r="K84" s="56">
        <f>G84*J84</f>
        <v>1699.5</v>
      </c>
      <c r="L84" s="133"/>
    </row>
    <row r="85" spans="1:12" ht="13.5" thickBot="1" x14ac:dyDescent="0.25">
      <c r="A85" s="124"/>
      <c r="B85" s="138"/>
      <c r="C85" s="70"/>
      <c r="D85" s="70"/>
      <c r="E85" s="71"/>
      <c r="F85" s="72">
        <f>SUM(F74:F83)</f>
        <v>3511.9504000000002</v>
      </c>
      <c r="G85" s="72">
        <f>SUM(G74:G84)</f>
        <v>64441.480394104728</v>
      </c>
      <c r="H85" s="73">
        <f>SUM(H74:H84)</f>
        <v>1</v>
      </c>
      <c r="I85" s="74"/>
      <c r="J85" s="75"/>
      <c r="K85" s="76">
        <f>SUM(K74:K83)</f>
        <v>22874.3521</v>
      </c>
      <c r="L85" s="135"/>
    </row>
  </sheetData>
  <mergeCells count="28">
    <mergeCell ref="A35:A85"/>
    <mergeCell ref="B35:B46"/>
    <mergeCell ref="L35:L46"/>
    <mergeCell ref="B48:B59"/>
    <mergeCell ref="L48:L59"/>
    <mergeCell ref="B61:B72"/>
    <mergeCell ref="L61:L72"/>
    <mergeCell ref="B74:B85"/>
    <mergeCell ref="L74:L85"/>
    <mergeCell ref="A19:A33"/>
    <mergeCell ref="B19:B21"/>
    <mergeCell ref="L19:L21"/>
    <mergeCell ref="B23:B25"/>
    <mergeCell ref="L23:L25"/>
    <mergeCell ref="B27:B29"/>
    <mergeCell ref="L27:L29"/>
    <mergeCell ref="B31:B33"/>
    <mergeCell ref="L31:L33"/>
    <mergeCell ref="A4:L5"/>
    <mergeCell ref="A7:A17"/>
    <mergeCell ref="B7:B8"/>
    <mergeCell ref="L7:L8"/>
    <mergeCell ref="B10:B11"/>
    <mergeCell ref="L10:L11"/>
    <mergeCell ref="B13:B14"/>
    <mergeCell ref="L13:L14"/>
    <mergeCell ref="B16:B17"/>
    <mergeCell ref="L16:L17"/>
  </mergeCells>
  <pageMargins left="0.44431372549019615" right="0.44431372549019615" top="0.44431372549019615" bottom="0.44431372549019615" header="0.50980392156862753" footer="0.50980392156862753"/>
  <pageSetup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134"/>
  <sheetViews>
    <sheetView showGridLines="0" zoomScaleNormal="100" workbookViewId="0"/>
  </sheetViews>
  <sheetFormatPr defaultRowHeight="12.75" x14ac:dyDescent="0.2"/>
  <cols>
    <col min="1" max="1" width="40" style="87" customWidth="1"/>
    <col min="2" max="5" width="17" style="87" customWidth="1"/>
    <col min="6" max="17" width="14" style="87" customWidth="1"/>
    <col min="18" max="18" width="13.85546875" style="87" bestFit="1" customWidth="1"/>
    <col min="19" max="256" width="9.140625" style="87"/>
    <col min="257" max="257" width="40" style="87" customWidth="1"/>
    <col min="258" max="261" width="17" style="87" customWidth="1"/>
    <col min="262" max="273" width="14" style="87" customWidth="1"/>
    <col min="274" max="274" width="13.85546875" style="87" bestFit="1" customWidth="1"/>
    <col min="275" max="512" width="9.140625" style="87"/>
    <col min="513" max="513" width="40" style="87" customWidth="1"/>
    <col min="514" max="517" width="17" style="87" customWidth="1"/>
    <col min="518" max="529" width="14" style="87" customWidth="1"/>
    <col min="530" max="530" width="13.85546875" style="87" bestFit="1" customWidth="1"/>
    <col min="531" max="768" width="9.140625" style="87"/>
    <col min="769" max="769" width="40" style="87" customWidth="1"/>
    <col min="770" max="773" width="17" style="87" customWidth="1"/>
    <col min="774" max="785" width="14" style="87" customWidth="1"/>
    <col min="786" max="786" width="13.85546875" style="87" bestFit="1" customWidth="1"/>
    <col min="787" max="1024" width="9.140625" style="87"/>
    <col min="1025" max="1025" width="40" style="87" customWidth="1"/>
    <col min="1026" max="1029" width="17" style="87" customWidth="1"/>
    <col min="1030" max="1041" width="14" style="87" customWidth="1"/>
    <col min="1042" max="1042" width="13.85546875" style="87" bestFit="1" customWidth="1"/>
    <col min="1043" max="1280" width="9.140625" style="87"/>
    <col min="1281" max="1281" width="40" style="87" customWidth="1"/>
    <col min="1282" max="1285" width="17" style="87" customWidth="1"/>
    <col min="1286" max="1297" width="14" style="87" customWidth="1"/>
    <col min="1298" max="1298" width="13.85546875" style="87" bestFit="1" customWidth="1"/>
    <col min="1299" max="1536" width="9.140625" style="87"/>
    <col min="1537" max="1537" width="40" style="87" customWidth="1"/>
    <col min="1538" max="1541" width="17" style="87" customWidth="1"/>
    <col min="1542" max="1553" width="14" style="87" customWidth="1"/>
    <col min="1554" max="1554" width="13.85546875" style="87" bestFit="1" customWidth="1"/>
    <col min="1555" max="1792" width="9.140625" style="87"/>
    <col min="1793" max="1793" width="40" style="87" customWidth="1"/>
    <col min="1794" max="1797" width="17" style="87" customWidth="1"/>
    <col min="1798" max="1809" width="14" style="87" customWidth="1"/>
    <col min="1810" max="1810" width="13.85546875" style="87" bestFit="1" customWidth="1"/>
    <col min="1811" max="2048" width="9.140625" style="87"/>
    <col min="2049" max="2049" width="40" style="87" customWidth="1"/>
    <col min="2050" max="2053" width="17" style="87" customWidth="1"/>
    <col min="2054" max="2065" width="14" style="87" customWidth="1"/>
    <col min="2066" max="2066" width="13.85546875" style="87" bestFit="1" customWidth="1"/>
    <col min="2067" max="2304" width="9.140625" style="87"/>
    <col min="2305" max="2305" width="40" style="87" customWidth="1"/>
    <col min="2306" max="2309" width="17" style="87" customWidth="1"/>
    <col min="2310" max="2321" width="14" style="87" customWidth="1"/>
    <col min="2322" max="2322" width="13.85546875" style="87" bestFit="1" customWidth="1"/>
    <col min="2323" max="2560" width="9.140625" style="87"/>
    <col min="2561" max="2561" width="40" style="87" customWidth="1"/>
    <col min="2562" max="2565" width="17" style="87" customWidth="1"/>
    <col min="2566" max="2577" width="14" style="87" customWidth="1"/>
    <col min="2578" max="2578" width="13.85546875" style="87" bestFit="1" customWidth="1"/>
    <col min="2579" max="2816" width="9.140625" style="87"/>
    <col min="2817" max="2817" width="40" style="87" customWidth="1"/>
    <col min="2818" max="2821" width="17" style="87" customWidth="1"/>
    <col min="2822" max="2833" width="14" style="87" customWidth="1"/>
    <col min="2834" max="2834" width="13.85546875" style="87" bestFit="1" customWidth="1"/>
    <col min="2835" max="3072" width="9.140625" style="87"/>
    <col min="3073" max="3073" width="40" style="87" customWidth="1"/>
    <col min="3074" max="3077" width="17" style="87" customWidth="1"/>
    <col min="3078" max="3089" width="14" style="87" customWidth="1"/>
    <col min="3090" max="3090" width="13.85546875" style="87" bestFit="1" customWidth="1"/>
    <col min="3091" max="3328" width="9.140625" style="87"/>
    <col min="3329" max="3329" width="40" style="87" customWidth="1"/>
    <col min="3330" max="3333" width="17" style="87" customWidth="1"/>
    <col min="3334" max="3345" width="14" style="87" customWidth="1"/>
    <col min="3346" max="3346" width="13.85546875" style="87" bestFit="1" customWidth="1"/>
    <col min="3347" max="3584" width="9.140625" style="87"/>
    <col min="3585" max="3585" width="40" style="87" customWidth="1"/>
    <col min="3586" max="3589" width="17" style="87" customWidth="1"/>
    <col min="3590" max="3601" width="14" style="87" customWidth="1"/>
    <col min="3602" max="3602" width="13.85546875" style="87" bestFit="1" customWidth="1"/>
    <col min="3603" max="3840" width="9.140625" style="87"/>
    <col min="3841" max="3841" width="40" style="87" customWidth="1"/>
    <col min="3842" max="3845" width="17" style="87" customWidth="1"/>
    <col min="3846" max="3857" width="14" style="87" customWidth="1"/>
    <col min="3858" max="3858" width="13.85546875" style="87" bestFit="1" customWidth="1"/>
    <col min="3859" max="4096" width="9.140625" style="87"/>
    <col min="4097" max="4097" width="40" style="87" customWidth="1"/>
    <col min="4098" max="4101" width="17" style="87" customWidth="1"/>
    <col min="4102" max="4113" width="14" style="87" customWidth="1"/>
    <col min="4114" max="4114" width="13.85546875" style="87" bestFit="1" customWidth="1"/>
    <col min="4115" max="4352" width="9.140625" style="87"/>
    <col min="4353" max="4353" width="40" style="87" customWidth="1"/>
    <col min="4354" max="4357" width="17" style="87" customWidth="1"/>
    <col min="4358" max="4369" width="14" style="87" customWidth="1"/>
    <col min="4370" max="4370" width="13.85546875" style="87" bestFit="1" customWidth="1"/>
    <col min="4371" max="4608" width="9.140625" style="87"/>
    <col min="4609" max="4609" width="40" style="87" customWidth="1"/>
    <col min="4610" max="4613" width="17" style="87" customWidth="1"/>
    <col min="4614" max="4625" width="14" style="87" customWidth="1"/>
    <col min="4626" max="4626" width="13.85546875" style="87" bestFit="1" customWidth="1"/>
    <col min="4627" max="4864" width="9.140625" style="87"/>
    <col min="4865" max="4865" width="40" style="87" customWidth="1"/>
    <col min="4866" max="4869" width="17" style="87" customWidth="1"/>
    <col min="4870" max="4881" width="14" style="87" customWidth="1"/>
    <col min="4882" max="4882" width="13.85546875" style="87" bestFit="1" customWidth="1"/>
    <col min="4883" max="5120" width="9.140625" style="87"/>
    <col min="5121" max="5121" width="40" style="87" customWidth="1"/>
    <col min="5122" max="5125" width="17" style="87" customWidth="1"/>
    <col min="5126" max="5137" width="14" style="87" customWidth="1"/>
    <col min="5138" max="5138" width="13.85546875" style="87" bestFit="1" customWidth="1"/>
    <col min="5139" max="5376" width="9.140625" style="87"/>
    <col min="5377" max="5377" width="40" style="87" customWidth="1"/>
    <col min="5378" max="5381" width="17" style="87" customWidth="1"/>
    <col min="5382" max="5393" width="14" style="87" customWidth="1"/>
    <col min="5394" max="5394" width="13.85546875" style="87" bestFit="1" customWidth="1"/>
    <col min="5395" max="5632" width="9.140625" style="87"/>
    <col min="5633" max="5633" width="40" style="87" customWidth="1"/>
    <col min="5634" max="5637" width="17" style="87" customWidth="1"/>
    <col min="5638" max="5649" width="14" style="87" customWidth="1"/>
    <col min="5650" max="5650" width="13.85546875" style="87" bestFit="1" customWidth="1"/>
    <col min="5651" max="5888" width="9.140625" style="87"/>
    <col min="5889" max="5889" width="40" style="87" customWidth="1"/>
    <col min="5890" max="5893" width="17" style="87" customWidth="1"/>
    <col min="5894" max="5905" width="14" style="87" customWidth="1"/>
    <col min="5906" max="5906" width="13.85546875" style="87" bestFit="1" customWidth="1"/>
    <col min="5907" max="6144" width="9.140625" style="87"/>
    <col min="6145" max="6145" width="40" style="87" customWidth="1"/>
    <col min="6146" max="6149" width="17" style="87" customWidth="1"/>
    <col min="6150" max="6161" width="14" style="87" customWidth="1"/>
    <col min="6162" max="6162" width="13.85546875" style="87" bestFit="1" customWidth="1"/>
    <col min="6163" max="6400" width="9.140625" style="87"/>
    <col min="6401" max="6401" width="40" style="87" customWidth="1"/>
    <col min="6402" max="6405" width="17" style="87" customWidth="1"/>
    <col min="6406" max="6417" width="14" style="87" customWidth="1"/>
    <col min="6418" max="6418" width="13.85546875" style="87" bestFit="1" customWidth="1"/>
    <col min="6419" max="6656" width="9.140625" style="87"/>
    <col min="6657" max="6657" width="40" style="87" customWidth="1"/>
    <col min="6658" max="6661" width="17" style="87" customWidth="1"/>
    <col min="6662" max="6673" width="14" style="87" customWidth="1"/>
    <col min="6674" max="6674" width="13.85546875" style="87" bestFit="1" customWidth="1"/>
    <col min="6675" max="6912" width="9.140625" style="87"/>
    <col min="6913" max="6913" width="40" style="87" customWidth="1"/>
    <col min="6914" max="6917" width="17" style="87" customWidth="1"/>
    <col min="6918" max="6929" width="14" style="87" customWidth="1"/>
    <col min="6930" max="6930" width="13.85546875" style="87" bestFit="1" customWidth="1"/>
    <col min="6931" max="7168" width="9.140625" style="87"/>
    <col min="7169" max="7169" width="40" style="87" customWidth="1"/>
    <col min="7170" max="7173" width="17" style="87" customWidth="1"/>
    <col min="7174" max="7185" width="14" style="87" customWidth="1"/>
    <col min="7186" max="7186" width="13.85546875" style="87" bestFit="1" customWidth="1"/>
    <col min="7187" max="7424" width="9.140625" style="87"/>
    <col min="7425" max="7425" width="40" style="87" customWidth="1"/>
    <col min="7426" max="7429" width="17" style="87" customWidth="1"/>
    <col min="7430" max="7441" width="14" style="87" customWidth="1"/>
    <col min="7442" max="7442" width="13.85546875" style="87" bestFit="1" customWidth="1"/>
    <col min="7443" max="7680" width="9.140625" style="87"/>
    <col min="7681" max="7681" width="40" style="87" customWidth="1"/>
    <col min="7682" max="7685" width="17" style="87" customWidth="1"/>
    <col min="7686" max="7697" width="14" style="87" customWidth="1"/>
    <col min="7698" max="7698" width="13.85546875" style="87" bestFit="1" customWidth="1"/>
    <col min="7699" max="7936" width="9.140625" style="87"/>
    <col min="7937" max="7937" width="40" style="87" customWidth="1"/>
    <col min="7938" max="7941" width="17" style="87" customWidth="1"/>
    <col min="7942" max="7953" width="14" style="87" customWidth="1"/>
    <col min="7954" max="7954" width="13.85546875" style="87" bestFit="1" customWidth="1"/>
    <col min="7955" max="8192" width="9.140625" style="87"/>
    <col min="8193" max="8193" width="40" style="87" customWidth="1"/>
    <col min="8194" max="8197" width="17" style="87" customWidth="1"/>
    <col min="8198" max="8209" width="14" style="87" customWidth="1"/>
    <col min="8210" max="8210" width="13.85546875" style="87" bestFit="1" customWidth="1"/>
    <col min="8211" max="8448" width="9.140625" style="87"/>
    <col min="8449" max="8449" width="40" style="87" customWidth="1"/>
    <col min="8450" max="8453" width="17" style="87" customWidth="1"/>
    <col min="8454" max="8465" width="14" style="87" customWidth="1"/>
    <col min="8466" max="8466" width="13.85546875" style="87" bestFit="1" customWidth="1"/>
    <col min="8467" max="8704" width="9.140625" style="87"/>
    <col min="8705" max="8705" width="40" style="87" customWidth="1"/>
    <col min="8706" max="8709" width="17" style="87" customWidth="1"/>
    <col min="8710" max="8721" width="14" style="87" customWidth="1"/>
    <col min="8722" max="8722" width="13.85546875" style="87" bestFit="1" customWidth="1"/>
    <col min="8723" max="8960" width="9.140625" style="87"/>
    <col min="8961" max="8961" width="40" style="87" customWidth="1"/>
    <col min="8962" max="8965" width="17" style="87" customWidth="1"/>
    <col min="8966" max="8977" width="14" style="87" customWidth="1"/>
    <col min="8978" max="8978" width="13.85546875" style="87" bestFit="1" customWidth="1"/>
    <col min="8979" max="9216" width="9.140625" style="87"/>
    <col min="9217" max="9217" width="40" style="87" customWidth="1"/>
    <col min="9218" max="9221" width="17" style="87" customWidth="1"/>
    <col min="9222" max="9233" width="14" style="87" customWidth="1"/>
    <col min="9234" max="9234" width="13.85546875" style="87" bestFit="1" customWidth="1"/>
    <col min="9235" max="9472" width="9.140625" style="87"/>
    <col min="9473" max="9473" width="40" style="87" customWidth="1"/>
    <col min="9474" max="9477" width="17" style="87" customWidth="1"/>
    <col min="9478" max="9489" width="14" style="87" customWidth="1"/>
    <col min="9490" max="9490" width="13.85546875" style="87" bestFit="1" customWidth="1"/>
    <col min="9491" max="9728" width="9.140625" style="87"/>
    <col min="9729" max="9729" width="40" style="87" customWidth="1"/>
    <col min="9730" max="9733" width="17" style="87" customWidth="1"/>
    <col min="9734" max="9745" width="14" style="87" customWidth="1"/>
    <col min="9746" max="9746" width="13.85546875" style="87" bestFit="1" customWidth="1"/>
    <col min="9747" max="9984" width="9.140625" style="87"/>
    <col min="9985" max="9985" width="40" style="87" customWidth="1"/>
    <col min="9986" max="9989" width="17" style="87" customWidth="1"/>
    <col min="9990" max="10001" width="14" style="87" customWidth="1"/>
    <col min="10002" max="10002" width="13.85546875" style="87" bestFit="1" customWidth="1"/>
    <col min="10003" max="10240" width="9.140625" style="87"/>
    <col min="10241" max="10241" width="40" style="87" customWidth="1"/>
    <col min="10242" max="10245" width="17" style="87" customWidth="1"/>
    <col min="10246" max="10257" width="14" style="87" customWidth="1"/>
    <col min="10258" max="10258" width="13.85546875" style="87" bestFit="1" customWidth="1"/>
    <col min="10259" max="10496" width="9.140625" style="87"/>
    <col min="10497" max="10497" width="40" style="87" customWidth="1"/>
    <col min="10498" max="10501" width="17" style="87" customWidth="1"/>
    <col min="10502" max="10513" width="14" style="87" customWidth="1"/>
    <col min="10514" max="10514" width="13.85546875" style="87" bestFit="1" customWidth="1"/>
    <col min="10515" max="10752" width="9.140625" style="87"/>
    <col min="10753" max="10753" width="40" style="87" customWidth="1"/>
    <col min="10754" max="10757" width="17" style="87" customWidth="1"/>
    <col min="10758" max="10769" width="14" style="87" customWidth="1"/>
    <col min="10770" max="10770" width="13.85546875" style="87" bestFit="1" customWidth="1"/>
    <col min="10771" max="11008" width="9.140625" style="87"/>
    <col min="11009" max="11009" width="40" style="87" customWidth="1"/>
    <col min="11010" max="11013" width="17" style="87" customWidth="1"/>
    <col min="11014" max="11025" width="14" style="87" customWidth="1"/>
    <col min="11026" max="11026" width="13.85546875" style="87" bestFit="1" customWidth="1"/>
    <col min="11027" max="11264" width="9.140625" style="87"/>
    <col min="11265" max="11265" width="40" style="87" customWidth="1"/>
    <col min="11266" max="11269" width="17" style="87" customWidth="1"/>
    <col min="11270" max="11281" width="14" style="87" customWidth="1"/>
    <col min="11282" max="11282" width="13.85546875" style="87" bestFit="1" customWidth="1"/>
    <col min="11283" max="11520" width="9.140625" style="87"/>
    <col min="11521" max="11521" width="40" style="87" customWidth="1"/>
    <col min="11522" max="11525" width="17" style="87" customWidth="1"/>
    <col min="11526" max="11537" width="14" style="87" customWidth="1"/>
    <col min="11538" max="11538" width="13.85546875" style="87" bestFit="1" customWidth="1"/>
    <col min="11539" max="11776" width="9.140625" style="87"/>
    <col min="11777" max="11777" width="40" style="87" customWidth="1"/>
    <col min="11778" max="11781" width="17" style="87" customWidth="1"/>
    <col min="11782" max="11793" width="14" style="87" customWidth="1"/>
    <col min="11794" max="11794" width="13.85546875" style="87" bestFit="1" customWidth="1"/>
    <col min="11795" max="12032" width="9.140625" style="87"/>
    <col min="12033" max="12033" width="40" style="87" customWidth="1"/>
    <col min="12034" max="12037" width="17" style="87" customWidth="1"/>
    <col min="12038" max="12049" width="14" style="87" customWidth="1"/>
    <col min="12050" max="12050" width="13.85546875" style="87" bestFit="1" customWidth="1"/>
    <col min="12051" max="12288" width="9.140625" style="87"/>
    <col min="12289" max="12289" width="40" style="87" customWidth="1"/>
    <col min="12290" max="12293" width="17" style="87" customWidth="1"/>
    <col min="12294" max="12305" width="14" style="87" customWidth="1"/>
    <col min="12306" max="12306" width="13.85546875" style="87" bestFit="1" customWidth="1"/>
    <col min="12307" max="12544" width="9.140625" style="87"/>
    <col min="12545" max="12545" width="40" style="87" customWidth="1"/>
    <col min="12546" max="12549" width="17" style="87" customWidth="1"/>
    <col min="12550" max="12561" width="14" style="87" customWidth="1"/>
    <col min="12562" max="12562" width="13.85546875" style="87" bestFit="1" customWidth="1"/>
    <col min="12563" max="12800" width="9.140625" style="87"/>
    <col min="12801" max="12801" width="40" style="87" customWidth="1"/>
    <col min="12802" max="12805" width="17" style="87" customWidth="1"/>
    <col min="12806" max="12817" width="14" style="87" customWidth="1"/>
    <col min="12818" max="12818" width="13.85546875" style="87" bestFit="1" customWidth="1"/>
    <col min="12819" max="13056" width="9.140625" style="87"/>
    <col min="13057" max="13057" width="40" style="87" customWidth="1"/>
    <col min="13058" max="13061" width="17" style="87" customWidth="1"/>
    <col min="13062" max="13073" width="14" style="87" customWidth="1"/>
    <col min="13074" max="13074" width="13.85546875" style="87" bestFit="1" customWidth="1"/>
    <col min="13075" max="13312" width="9.140625" style="87"/>
    <col min="13313" max="13313" width="40" style="87" customWidth="1"/>
    <col min="13314" max="13317" width="17" style="87" customWidth="1"/>
    <col min="13318" max="13329" width="14" style="87" customWidth="1"/>
    <col min="13330" max="13330" width="13.85546875" style="87" bestFit="1" customWidth="1"/>
    <col min="13331" max="13568" width="9.140625" style="87"/>
    <col min="13569" max="13569" width="40" style="87" customWidth="1"/>
    <col min="13570" max="13573" width="17" style="87" customWidth="1"/>
    <col min="13574" max="13585" width="14" style="87" customWidth="1"/>
    <col min="13586" max="13586" width="13.85546875" style="87" bestFit="1" customWidth="1"/>
    <col min="13587" max="13824" width="9.140625" style="87"/>
    <col min="13825" max="13825" width="40" style="87" customWidth="1"/>
    <col min="13826" max="13829" width="17" style="87" customWidth="1"/>
    <col min="13830" max="13841" width="14" style="87" customWidth="1"/>
    <col min="13842" max="13842" width="13.85546875" style="87" bestFit="1" customWidth="1"/>
    <col min="13843" max="14080" width="9.140625" style="87"/>
    <col min="14081" max="14081" width="40" style="87" customWidth="1"/>
    <col min="14082" max="14085" width="17" style="87" customWidth="1"/>
    <col min="14086" max="14097" width="14" style="87" customWidth="1"/>
    <col min="14098" max="14098" width="13.85546875" style="87" bestFit="1" customWidth="1"/>
    <col min="14099" max="14336" width="9.140625" style="87"/>
    <col min="14337" max="14337" width="40" style="87" customWidth="1"/>
    <col min="14338" max="14341" width="17" style="87" customWidth="1"/>
    <col min="14342" max="14353" width="14" style="87" customWidth="1"/>
    <col min="14354" max="14354" width="13.85546875" style="87" bestFit="1" customWidth="1"/>
    <col min="14355" max="14592" width="9.140625" style="87"/>
    <col min="14593" max="14593" width="40" style="87" customWidth="1"/>
    <col min="14594" max="14597" width="17" style="87" customWidth="1"/>
    <col min="14598" max="14609" width="14" style="87" customWidth="1"/>
    <col min="14610" max="14610" width="13.85546875" style="87" bestFit="1" customWidth="1"/>
    <col min="14611" max="14848" width="9.140625" style="87"/>
    <col min="14849" max="14849" width="40" style="87" customWidth="1"/>
    <col min="14850" max="14853" width="17" style="87" customWidth="1"/>
    <col min="14854" max="14865" width="14" style="87" customWidth="1"/>
    <col min="14866" max="14866" width="13.85546875" style="87" bestFit="1" customWidth="1"/>
    <col min="14867" max="15104" width="9.140625" style="87"/>
    <col min="15105" max="15105" width="40" style="87" customWidth="1"/>
    <col min="15106" max="15109" width="17" style="87" customWidth="1"/>
    <col min="15110" max="15121" width="14" style="87" customWidth="1"/>
    <col min="15122" max="15122" width="13.85546875" style="87" bestFit="1" customWidth="1"/>
    <col min="15123" max="15360" width="9.140625" style="87"/>
    <col min="15361" max="15361" width="40" style="87" customWidth="1"/>
    <col min="15362" max="15365" width="17" style="87" customWidth="1"/>
    <col min="15366" max="15377" width="14" style="87" customWidth="1"/>
    <col min="15378" max="15378" width="13.85546875" style="87" bestFit="1" customWidth="1"/>
    <col min="15379" max="15616" width="9.140625" style="87"/>
    <col min="15617" max="15617" width="40" style="87" customWidth="1"/>
    <col min="15618" max="15621" width="17" style="87" customWidth="1"/>
    <col min="15622" max="15633" width="14" style="87" customWidth="1"/>
    <col min="15634" max="15634" width="13.85546875" style="87" bestFit="1" customWidth="1"/>
    <col min="15635" max="15872" width="9.140625" style="87"/>
    <col min="15873" max="15873" width="40" style="87" customWidth="1"/>
    <col min="15874" max="15877" width="17" style="87" customWidth="1"/>
    <col min="15878" max="15889" width="14" style="87" customWidth="1"/>
    <col min="15890" max="15890" width="13.85546875" style="87" bestFit="1" customWidth="1"/>
    <col min="15891" max="16128" width="9.140625" style="87"/>
    <col min="16129" max="16129" width="40" style="87" customWidth="1"/>
    <col min="16130" max="16133" width="17" style="87" customWidth="1"/>
    <col min="16134" max="16145" width="14" style="87" customWidth="1"/>
    <col min="16146" max="16146" width="13.85546875" style="87" bestFit="1" customWidth="1"/>
    <col min="16147" max="16384" width="9.140625" style="87"/>
  </cols>
  <sheetData>
    <row r="1" spans="1:18" ht="14.25" x14ac:dyDescent="0.2">
      <c r="A1" s="86" t="s">
        <v>151</v>
      </c>
    </row>
    <row r="2" spans="1:18" x14ac:dyDescent="0.2">
      <c r="A2" s="88" t="s">
        <v>1</v>
      </c>
    </row>
    <row r="3" spans="1:18" x14ac:dyDescent="0.2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</row>
    <row r="4" spans="1:18" x14ac:dyDescent="0.2">
      <c r="A4" s="90"/>
      <c r="B4" s="90"/>
      <c r="C4" s="90"/>
      <c r="D4" s="90"/>
      <c r="E4" s="90"/>
      <c r="F4" s="146" t="s">
        <v>9</v>
      </c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</row>
    <row r="5" spans="1:18" ht="30" customHeight="1" x14ac:dyDescent="0.2">
      <c r="A5" s="94" t="s">
        <v>2</v>
      </c>
      <c r="B5" s="94" t="s">
        <v>24</v>
      </c>
      <c r="C5" s="94" t="s">
        <v>25</v>
      </c>
      <c r="D5" s="94" t="s">
        <v>4</v>
      </c>
      <c r="E5" s="94" t="s">
        <v>5</v>
      </c>
      <c r="F5" s="95" t="s">
        <v>26</v>
      </c>
      <c r="G5" s="95" t="s">
        <v>27</v>
      </c>
      <c r="H5" s="95" t="s">
        <v>28</v>
      </c>
      <c r="I5" s="95" t="s">
        <v>29</v>
      </c>
      <c r="J5" s="95" t="s">
        <v>30</v>
      </c>
      <c r="K5" s="95" t="s">
        <v>31</v>
      </c>
      <c r="L5" s="95" t="s">
        <v>32</v>
      </c>
      <c r="M5" s="95" t="s">
        <v>33</v>
      </c>
      <c r="N5" s="95" t="s">
        <v>34</v>
      </c>
      <c r="O5" s="95" t="s">
        <v>35</v>
      </c>
      <c r="P5" s="95" t="s">
        <v>36</v>
      </c>
      <c r="Q5" s="95" t="s">
        <v>37</v>
      </c>
      <c r="R5" s="95" t="s">
        <v>8</v>
      </c>
    </row>
    <row r="6" spans="1:18" x14ac:dyDescent="0.2">
      <c r="A6" s="96" t="s">
        <v>131</v>
      </c>
      <c r="B6" s="97">
        <v>1</v>
      </c>
      <c r="C6" s="98">
        <v>2</v>
      </c>
      <c r="D6" s="96" t="s">
        <v>132</v>
      </c>
      <c r="E6" s="96" t="s">
        <v>133</v>
      </c>
      <c r="F6" s="99">
        <v>141</v>
      </c>
      <c r="G6" s="99">
        <v>125.91999999999999</v>
      </c>
      <c r="H6" s="99">
        <v>137.72000000000003</v>
      </c>
      <c r="I6" s="99">
        <v>165.6</v>
      </c>
      <c r="J6" s="99">
        <v>123.6</v>
      </c>
      <c r="K6" s="99">
        <v>126.19999999999999</v>
      </c>
      <c r="L6" s="99">
        <v>139.32</v>
      </c>
      <c r="M6" s="99">
        <v>168.8</v>
      </c>
      <c r="N6" s="99">
        <v>104.36000000000001</v>
      </c>
      <c r="O6" s="99">
        <v>130.19999999999999</v>
      </c>
      <c r="P6" s="99">
        <v>136.6</v>
      </c>
      <c r="Q6" s="99">
        <v>28</v>
      </c>
      <c r="R6" s="100">
        <f t="shared" ref="R6:R34" si="0">SUM(F6:Q6)</f>
        <v>1527.32</v>
      </c>
    </row>
    <row r="7" spans="1:18" x14ac:dyDescent="0.2">
      <c r="A7" s="96" t="s">
        <v>131</v>
      </c>
      <c r="B7" s="97">
        <v>1</v>
      </c>
      <c r="C7" s="98">
        <v>10</v>
      </c>
      <c r="D7" s="96" t="s">
        <v>132</v>
      </c>
      <c r="E7" s="96" t="s">
        <v>133</v>
      </c>
      <c r="F7" s="99">
        <v>388</v>
      </c>
      <c r="G7" s="99">
        <v>482.2</v>
      </c>
      <c r="H7" s="99">
        <v>186.4</v>
      </c>
      <c r="I7" s="99">
        <v>352.20000000000005</v>
      </c>
      <c r="J7" s="99">
        <v>272</v>
      </c>
      <c r="K7" s="99">
        <v>289</v>
      </c>
      <c r="L7" s="99">
        <v>298</v>
      </c>
      <c r="M7" s="99">
        <v>253.26</v>
      </c>
      <c r="N7" s="99">
        <v>308.69</v>
      </c>
      <c r="O7" s="99">
        <v>118.1</v>
      </c>
      <c r="P7" s="99">
        <v>125.96</v>
      </c>
      <c r="Q7" s="99">
        <v>193.16000000000003</v>
      </c>
      <c r="R7" s="100">
        <f t="shared" si="0"/>
        <v>3266.9700000000003</v>
      </c>
    </row>
    <row r="8" spans="1:18" x14ac:dyDescent="0.2">
      <c r="A8" s="96" t="s">
        <v>131</v>
      </c>
      <c r="B8" s="97">
        <v>5</v>
      </c>
      <c r="C8" s="98">
        <v>2</v>
      </c>
      <c r="D8" s="96" t="s">
        <v>132</v>
      </c>
      <c r="E8" s="96" t="s">
        <v>133</v>
      </c>
      <c r="F8" s="99">
        <v>1316</v>
      </c>
      <c r="G8" s="99">
        <v>1243</v>
      </c>
      <c r="H8" s="99">
        <v>1133</v>
      </c>
      <c r="I8" s="99">
        <v>1417.02</v>
      </c>
      <c r="J8" s="99">
        <v>1119.8600000000001</v>
      </c>
      <c r="K8" s="99">
        <v>1216.68</v>
      </c>
      <c r="L8" s="99">
        <v>1569.48</v>
      </c>
      <c r="M8" s="99">
        <v>1404</v>
      </c>
      <c r="N8" s="99">
        <v>1552</v>
      </c>
      <c r="O8" s="99">
        <v>1550.52</v>
      </c>
      <c r="P8" s="99">
        <v>1400</v>
      </c>
      <c r="Q8" s="99">
        <v>1954.8</v>
      </c>
      <c r="R8" s="100">
        <f t="shared" si="0"/>
        <v>16876.36</v>
      </c>
    </row>
    <row r="9" spans="1:18" x14ac:dyDescent="0.2">
      <c r="A9" s="96" t="s">
        <v>134</v>
      </c>
      <c r="B9" s="97">
        <v>1</v>
      </c>
      <c r="C9" s="98">
        <v>1</v>
      </c>
      <c r="D9" s="96" t="s">
        <v>135</v>
      </c>
      <c r="E9" s="96" t="s">
        <v>133</v>
      </c>
      <c r="F9" s="99">
        <v>3</v>
      </c>
      <c r="G9" s="99">
        <v>0</v>
      </c>
      <c r="H9" s="99">
        <v>2</v>
      </c>
      <c r="I9" s="99">
        <v>2</v>
      </c>
      <c r="J9" s="99">
        <v>20</v>
      </c>
      <c r="K9" s="99">
        <v>4</v>
      </c>
      <c r="L9" s="99">
        <v>0</v>
      </c>
      <c r="M9" s="99">
        <v>0</v>
      </c>
      <c r="N9" s="99">
        <v>0</v>
      </c>
      <c r="O9" s="99">
        <v>2</v>
      </c>
      <c r="P9" s="99">
        <v>99</v>
      </c>
      <c r="Q9" s="99">
        <v>35</v>
      </c>
      <c r="R9" s="100">
        <f t="shared" si="0"/>
        <v>167</v>
      </c>
    </row>
    <row r="10" spans="1:18" x14ac:dyDescent="0.2">
      <c r="A10" s="96" t="s">
        <v>134</v>
      </c>
      <c r="B10" s="97">
        <v>1</v>
      </c>
      <c r="C10" s="98">
        <v>2</v>
      </c>
      <c r="D10" s="96" t="s">
        <v>132</v>
      </c>
      <c r="E10" s="96" t="s">
        <v>133</v>
      </c>
      <c r="F10" s="99">
        <v>119</v>
      </c>
      <c r="G10" s="99">
        <v>98</v>
      </c>
      <c r="H10" s="99">
        <v>142</v>
      </c>
      <c r="I10" s="99">
        <v>73</v>
      </c>
      <c r="J10" s="99">
        <v>61</v>
      </c>
      <c r="K10" s="99">
        <v>120</v>
      </c>
      <c r="L10" s="99">
        <v>66</v>
      </c>
      <c r="M10" s="99">
        <v>56</v>
      </c>
      <c r="N10" s="99">
        <v>100</v>
      </c>
      <c r="O10" s="99">
        <v>48</v>
      </c>
      <c r="P10" s="99">
        <v>54</v>
      </c>
      <c r="Q10" s="99">
        <v>10</v>
      </c>
      <c r="R10" s="100">
        <f t="shared" si="0"/>
        <v>947</v>
      </c>
    </row>
    <row r="11" spans="1:18" x14ac:dyDescent="0.2">
      <c r="A11" s="96" t="s">
        <v>134</v>
      </c>
      <c r="B11" s="97">
        <v>1</v>
      </c>
      <c r="C11" s="98">
        <v>4</v>
      </c>
      <c r="D11" s="96" t="s">
        <v>132</v>
      </c>
      <c r="E11" s="96" t="s">
        <v>133</v>
      </c>
      <c r="F11" s="99">
        <v>0</v>
      </c>
      <c r="G11" s="99">
        <v>0</v>
      </c>
      <c r="H11" s="99">
        <v>5</v>
      </c>
      <c r="I11" s="99">
        <v>0</v>
      </c>
      <c r="J11" s="99">
        <v>5</v>
      </c>
      <c r="K11" s="99">
        <v>0</v>
      </c>
      <c r="L11" s="99">
        <v>0</v>
      </c>
      <c r="M11" s="99">
        <v>5</v>
      </c>
      <c r="N11" s="99">
        <v>0</v>
      </c>
      <c r="O11" s="99">
        <v>5</v>
      </c>
      <c r="P11" s="99">
        <v>0</v>
      </c>
      <c r="Q11" s="99">
        <v>0</v>
      </c>
      <c r="R11" s="100">
        <f t="shared" si="0"/>
        <v>20</v>
      </c>
    </row>
    <row r="12" spans="1:18" x14ac:dyDescent="0.2">
      <c r="A12" s="96" t="s">
        <v>134</v>
      </c>
      <c r="B12" s="97">
        <v>1</v>
      </c>
      <c r="C12" s="98">
        <v>8</v>
      </c>
      <c r="D12" s="96" t="s">
        <v>152</v>
      </c>
      <c r="E12" s="96" t="s">
        <v>133</v>
      </c>
      <c r="F12" s="99">
        <v>0</v>
      </c>
      <c r="G12" s="99">
        <v>0</v>
      </c>
      <c r="H12" s="99">
        <v>0</v>
      </c>
      <c r="I12" s="99">
        <v>0</v>
      </c>
      <c r="J12" s="99">
        <v>0</v>
      </c>
      <c r="K12" s="99">
        <v>0</v>
      </c>
      <c r="L12" s="99">
        <v>0</v>
      </c>
      <c r="M12" s="99">
        <v>24</v>
      </c>
      <c r="N12" s="99">
        <v>0</v>
      </c>
      <c r="O12" s="99">
        <v>0</v>
      </c>
      <c r="P12" s="99">
        <v>8</v>
      </c>
      <c r="Q12" s="99">
        <v>0</v>
      </c>
      <c r="R12" s="100">
        <f t="shared" si="0"/>
        <v>32</v>
      </c>
    </row>
    <row r="13" spans="1:18" x14ac:dyDescent="0.2">
      <c r="A13" s="96" t="s">
        <v>134</v>
      </c>
      <c r="B13" s="97">
        <v>1</v>
      </c>
      <c r="C13" s="98">
        <v>10</v>
      </c>
      <c r="D13" s="96" t="s">
        <v>132</v>
      </c>
      <c r="E13" s="96" t="s">
        <v>133</v>
      </c>
      <c r="F13" s="99">
        <v>256</v>
      </c>
      <c r="G13" s="99">
        <v>178</v>
      </c>
      <c r="H13" s="99">
        <v>69</v>
      </c>
      <c r="I13" s="99">
        <v>44</v>
      </c>
      <c r="J13" s="99">
        <v>16</v>
      </c>
      <c r="K13" s="99">
        <v>20</v>
      </c>
      <c r="L13" s="99">
        <v>89.2</v>
      </c>
      <c r="M13" s="99">
        <v>88.4</v>
      </c>
      <c r="N13" s="99">
        <v>26</v>
      </c>
      <c r="O13" s="99">
        <v>184.4</v>
      </c>
      <c r="P13" s="99">
        <v>32</v>
      </c>
      <c r="Q13" s="99">
        <v>84</v>
      </c>
      <c r="R13" s="100">
        <f t="shared" si="0"/>
        <v>1087</v>
      </c>
    </row>
    <row r="14" spans="1:18" x14ac:dyDescent="0.2">
      <c r="A14" s="96" t="s">
        <v>134</v>
      </c>
      <c r="B14" s="97">
        <v>1</v>
      </c>
      <c r="C14" s="98">
        <v>40</v>
      </c>
      <c r="D14" s="96" t="s">
        <v>132</v>
      </c>
      <c r="E14" s="96" t="s">
        <v>133</v>
      </c>
      <c r="F14" s="99">
        <v>3</v>
      </c>
      <c r="G14" s="99">
        <v>10.8</v>
      </c>
      <c r="H14" s="99">
        <v>167</v>
      </c>
      <c r="I14" s="99">
        <v>166.8</v>
      </c>
      <c r="J14" s="99">
        <v>326</v>
      </c>
      <c r="K14" s="99">
        <v>12</v>
      </c>
      <c r="L14" s="99">
        <v>6.8</v>
      </c>
      <c r="M14" s="99">
        <v>16</v>
      </c>
      <c r="N14" s="99">
        <v>7</v>
      </c>
      <c r="O14" s="99">
        <v>32</v>
      </c>
      <c r="P14" s="99">
        <v>27.14</v>
      </c>
      <c r="Q14" s="99">
        <v>31.14</v>
      </c>
      <c r="R14" s="100">
        <f t="shared" si="0"/>
        <v>805.68</v>
      </c>
    </row>
    <row r="15" spans="1:18" x14ac:dyDescent="0.2">
      <c r="A15" s="96" t="s">
        <v>134</v>
      </c>
      <c r="B15" s="97">
        <v>5</v>
      </c>
      <c r="C15" s="98">
        <v>2</v>
      </c>
      <c r="D15" s="96" t="s">
        <v>132</v>
      </c>
      <c r="E15" s="96" t="s">
        <v>133</v>
      </c>
      <c r="F15" s="99">
        <v>6</v>
      </c>
      <c r="G15" s="99">
        <v>0</v>
      </c>
      <c r="H15" s="99">
        <v>12</v>
      </c>
      <c r="I15" s="99">
        <v>0</v>
      </c>
      <c r="J15" s="99">
        <v>0</v>
      </c>
      <c r="K15" s="99">
        <v>0</v>
      </c>
      <c r="L15" s="99">
        <v>0</v>
      </c>
      <c r="M15" s="99">
        <v>0</v>
      </c>
      <c r="N15" s="99">
        <v>24</v>
      </c>
      <c r="O15" s="99">
        <v>0</v>
      </c>
      <c r="P15" s="99">
        <v>0</v>
      </c>
      <c r="Q15" s="99">
        <v>0</v>
      </c>
      <c r="R15" s="100">
        <f t="shared" si="0"/>
        <v>42</v>
      </c>
    </row>
    <row r="16" spans="1:18" x14ac:dyDescent="0.2">
      <c r="A16" s="96" t="s">
        <v>134</v>
      </c>
      <c r="B16" s="97">
        <v>10</v>
      </c>
      <c r="C16" s="98">
        <v>2</v>
      </c>
      <c r="D16" s="96" t="s">
        <v>132</v>
      </c>
      <c r="E16" s="96" t="s">
        <v>133</v>
      </c>
      <c r="F16" s="99">
        <v>341.04</v>
      </c>
      <c r="G16" s="99">
        <v>183.44</v>
      </c>
      <c r="H16" s="99">
        <v>182.12</v>
      </c>
      <c r="I16" s="99">
        <v>818.44</v>
      </c>
      <c r="J16" s="99">
        <v>494.6</v>
      </c>
      <c r="K16" s="99">
        <v>603.16</v>
      </c>
      <c r="L16" s="99">
        <v>283.64</v>
      </c>
      <c r="M16" s="99">
        <v>230.40000000000003</v>
      </c>
      <c r="N16" s="99">
        <v>186.76</v>
      </c>
      <c r="O16" s="99">
        <v>158.89999999999998</v>
      </c>
      <c r="P16" s="99">
        <v>304.64</v>
      </c>
      <c r="Q16" s="99">
        <v>168.24</v>
      </c>
      <c r="R16" s="100">
        <f t="shared" si="0"/>
        <v>3955.3799999999992</v>
      </c>
    </row>
    <row r="17" spans="1:18" x14ac:dyDescent="0.2">
      <c r="A17" s="96" t="s">
        <v>134</v>
      </c>
      <c r="B17" s="97">
        <v>10</v>
      </c>
      <c r="C17" s="98">
        <v>4</v>
      </c>
      <c r="D17" s="96" t="s">
        <v>132</v>
      </c>
      <c r="E17" s="96" t="s">
        <v>133</v>
      </c>
      <c r="F17" s="99">
        <v>0</v>
      </c>
      <c r="G17" s="99">
        <v>90</v>
      </c>
      <c r="H17" s="99">
        <v>0</v>
      </c>
      <c r="I17" s="99">
        <v>0</v>
      </c>
      <c r="J17" s="99">
        <v>16</v>
      </c>
      <c r="K17" s="99">
        <v>0</v>
      </c>
      <c r="L17" s="99">
        <v>0</v>
      </c>
      <c r="M17" s="99">
        <v>16</v>
      </c>
      <c r="N17" s="99">
        <v>0</v>
      </c>
      <c r="O17" s="99">
        <v>16</v>
      </c>
      <c r="P17" s="99">
        <v>0</v>
      </c>
      <c r="Q17" s="99">
        <v>10</v>
      </c>
      <c r="R17" s="100">
        <f t="shared" si="0"/>
        <v>148</v>
      </c>
    </row>
    <row r="18" spans="1:18" x14ac:dyDescent="0.2">
      <c r="A18" s="96" t="s">
        <v>134</v>
      </c>
      <c r="B18" s="97">
        <v>10</v>
      </c>
      <c r="C18" s="98">
        <v>8</v>
      </c>
      <c r="D18" s="96" t="s">
        <v>132</v>
      </c>
      <c r="E18" s="96" t="s">
        <v>133</v>
      </c>
      <c r="F18" s="99">
        <v>0</v>
      </c>
      <c r="G18" s="99">
        <v>8</v>
      </c>
      <c r="H18" s="99">
        <v>8</v>
      </c>
      <c r="I18" s="99">
        <v>32</v>
      </c>
      <c r="J18" s="99">
        <v>40</v>
      </c>
      <c r="K18" s="99">
        <v>32</v>
      </c>
      <c r="L18" s="99">
        <v>32</v>
      </c>
      <c r="M18" s="99">
        <v>32</v>
      </c>
      <c r="N18" s="99">
        <v>32</v>
      </c>
      <c r="O18" s="99">
        <v>338</v>
      </c>
      <c r="P18" s="99">
        <v>368</v>
      </c>
      <c r="Q18" s="99">
        <v>48</v>
      </c>
      <c r="R18" s="100">
        <f t="shared" si="0"/>
        <v>970</v>
      </c>
    </row>
    <row r="19" spans="1:18" x14ac:dyDescent="0.2">
      <c r="A19" s="96" t="s">
        <v>134</v>
      </c>
      <c r="B19" s="97">
        <v>10</v>
      </c>
      <c r="C19" s="98">
        <v>10</v>
      </c>
      <c r="D19" s="96" t="s">
        <v>132</v>
      </c>
      <c r="E19" s="96" t="s">
        <v>133</v>
      </c>
      <c r="F19" s="99">
        <v>50</v>
      </c>
      <c r="G19" s="99">
        <v>10</v>
      </c>
      <c r="H19" s="99">
        <v>70</v>
      </c>
      <c r="I19" s="99">
        <v>28</v>
      </c>
      <c r="J19" s="99">
        <v>6</v>
      </c>
      <c r="K19" s="99">
        <v>0</v>
      </c>
      <c r="L19" s="99">
        <v>12</v>
      </c>
      <c r="M19" s="99">
        <v>0</v>
      </c>
      <c r="N19" s="99">
        <v>6</v>
      </c>
      <c r="O19" s="99">
        <v>0</v>
      </c>
      <c r="P19" s="99">
        <v>0</v>
      </c>
      <c r="Q19" s="99">
        <v>0</v>
      </c>
      <c r="R19" s="100">
        <f t="shared" si="0"/>
        <v>182</v>
      </c>
    </row>
    <row r="20" spans="1:18" x14ac:dyDescent="0.2">
      <c r="A20" s="96" t="s">
        <v>138</v>
      </c>
      <c r="B20" s="97">
        <v>4</v>
      </c>
      <c r="C20" s="98">
        <v>0.15</v>
      </c>
      <c r="D20" s="96" t="s">
        <v>139</v>
      </c>
      <c r="E20" s="96" t="s">
        <v>140</v>
      </c>
      <c r="F20" s="99">
        <v>0</v>
      </c>
      <c r="G20" s="99">
        <v>0</v>
      </c>
      <c r="H20" s="99">
        <v>0</v>
      </c>
      <c r="I20" s="99">
        <v>0</v>
      </c>
      <c r="J20" s="99">
        <v>0</v>
      </c>
      <c r="K20" s="99">
        <v>0</v>
      </c>
      <c r="L20" s="99">
        <v>0</v>
      </c>
      <c r="M20" s="99">
        <v>0</v>
      </c>
      <c r="N20" s="99">
        <v>0</v>
      </c>
      <c r="O20" s="99">
        <v>0</v>
      </c>
      <c r="P20" s="99">
        <v>0</v>
      </c>
      <c r="Q20" s="99">
        <v>0</v>
      </c>
      <c r="R20" s="100">
        <f t="shared" si="0"/>
        <v>0</v>
      </c>
    </row>
    <row r="21" spans="1:18" x14ac:dyDescent="0.2">
      <c r="A21" s="96" t="s">
        <v>138</v>
      </c>
      <c r="B21" s="97">
        <v>4</v>
      </c>
      <c r="C21" s="98">
        <v>0.2</v>
      </c>
      <c r="D21" s="96" t="s">
        <v>141</v>
      </c>
      <c r="E21" s="96" t="s">
        <v>140</v>
      </c>
      <c r="F21" s="99">
        <v>0</v>
      </c>
      <c r="G21" s="99">
        <v>0</v>
      </c>
      <c r="H21" s="99">
        <v>0</v>
      </c>
      <c r="I21" s="99">
        <v>0</v>
      </c>
      <c r="J21" s="99">
        <v>0</v>
      </c>
      <c r="K21" s="99">
        <v>0</v>
      </c>
      <c r="L21" s="99">
        <v>0</v>
      </c>
      <c r="M21" s="99">
        <v>0</v>
      </c>
      <c r="N21" s="99">
        <v>0</v>
      </c>
      <c r="O21" s="99">
        <v>0.8</v>
      </c>
      <c r="P21" s="99">
        <v>0</v>
      </c>
      <c r="Q21" s="99">
        <v>0</v>
      </c>
      <c r="R21" s="100">
        <f t="shared" si="0"/>
        <v>0.8</v>
      </c>
    </row>
    <row r="22" spans="1:18" x14ac:dyDescent="0.2">
      <c r="A22" s="96" t="s">
        <v>138</v>
      </c>
      <c r="B22" s="97">
        <v>1</v>
      </c>
      <c r="C22" s="98">
        <v>0.4</v>
      </c>
      <c r="D22" s="96" t="s">
        <v>142</v>
      </c>
      <c r="E22" s="96" t="s">
        <v>140</v>
      </c>
      <c r="F22" s="99">
        <v>0</v>
      </c>
      <c r="G22" s="99">
        <v>0</v>
      </c>
      <c r="H22" s="99">
        <v>0</v>
      </c>
      <c r="I22" s="99">
        <v>0</v>
      </c>
      <c r="J22" s="99">
        <v>0</v>
      </c>
      <c r="K22" s="99">
        <v>0</v>
      </c>
      <c r="L22" s="99">
        <v>0</v>
      </c>
      <c r="M22" s="99">
        <v>0</v>
      </c>
      <c r="N22" s="99">
        <v>0</v>
      </c>
      <c r="O22" s="99">
        <v>0</v>
      </c>
      <c r="P22" s="99">
        <v>0</v>
      </c>
      <c r="Q22" s="99">
        <v>0</v>
      </c>
      <c r="R22" s="100">
        <f t="shared" si="0"/>
        <v>0</v>
      </c>
    </row>
    <row r="23" spans="1:18" x14ac:dyDescent="0.2">
      <c r="A23" s="96" t="s">
        <v>138</v>
      </c>
      <c r="B23" s="97">
        <v>4</v>
      </c>
      <c r="C23" s="98">
        <v>0.4</v>
      </c>
      <c r="D23" s="96" t="s">
        <v>142</v>
      </c>
      <c r="E23" s="96" t="s">
        <v>140</v>
      </c>
      <c r="F23" s="99">
        <v>52</v>
      </c>
      <c r="G23" s="99">
        <v>16</v>
      </c>
      <c r="H23" s="99">
        <v>16</v>
      </c>
      <c r="I23" s="99">
        <v>20</v>
      </c>
      <c r="J23" s="99">
        <v>16</v>
      </c>
      <c r="K23" s="99">
        <v>16</v>
      </c>
      <c r="L23" s="99">
        <v>48</v>
      </c>
      <c r="M23" s="99">
        <v>0</v>
      </c>
      <c r="N23" s="99">
        <v>0</v>
      </c>
      <c r="O23" s="99">
        <v>48</v>
      </c>
      <c r="P23" s="99">
        <v>0</v>
      </c>
      <c r="Q23" s="99">
        <v>0</v>
      </c>
      <c r="R23" s="100">
        <f t="shared" si="0"/>
        <v>232</v>
      </c>
    </row>
    <row r="24" spans="1:18" x14ac:dyDescent="0.2">
      <c r="A24" s="96" t="s">
        <v>138</v>
      </c>
      <c r="B24" s="97">
        <v>4</v>
      </c>
      <c r="C24" s="98">
        <v>0.25</v>
      </c>
      <c r="D24" s="96" t="s">
        <v>143</v>
      </c>
      <c r="E24" s="96" t="s">
        <v>140</v>
      </c>
      <c r="F24" s="99">
        <v>0</v>
      </c>
      <c r="G24" s="99">
        <v>0</v>
      </c>
      <c r="H24" s="99">
        <v>0</v>
      </c>
      <c r="I24" s="99">
        <v>0</v>
      </c>
      <c r="J24" s="99">
        <v>0</v>
      </c>
      <c r="K24" s="99">
        <v>0</v>
      </c>
      <c r="L24" s="99">
        <v>0</v>
      </c>
      <c r="M24" s="99">
        <v>0</v>
      </c>
      <c r="N24" s="99">
        <v>0</v>
      </c>
      <c r="O24" s="99">
        <v>0</v>
      </c>
      <c r="P24" s="99">
        <v>0</v>
      </c>
      <c r="Q24" s="99">
        <v>0</v>
      </c>
      <c r="R24" s="100">
        <f t="shared" si="0"/>
        <v>0</v>
      </c>
    </row>
    <row r="25" spans="1:18" x14ac:dyDescent="0.2">
      <c r="A25" s="96" t="s">
        <v>138</v>
      </c>
      <c r="B25" s="97">
        <v>4</v>
      </c>
      <c r="C25" s="98">
        <v>0.3</v>
      </c>
      <c r="D25" s="96" t="s">
        <v>144</v>
      </c>
      <c r="E25" s="96" t="s">
        <v>140</v>
      </c>
      <c r="F25" s="99">
        <v>0</v>
      </c>
      <c r="G25" s="99">
        <v>0</v>
      </c>
      <c r="H25" s="99">
        <v>0</v>
      </c>
      <c r="I25" s="99">
        <v>0</v>
      </c>
      <c r="J25" s="99">
        <v>0</v>
      </c>
      <c r="K25" s="99">
        <v>0</v>
      </c>
      <c r="L25" s="99">
        <v>0</v>
      </c>
      <c r="M25" s="99">
        <v>0</v>
      </c>
      <c r="N25" s="99">
        <v>12</v>
      </c>
      <c r="O25" s="99">
        <v>22</v>
      </c>
      <c r="P25" s="99">
        <v>5.2</v>
      </c>
      <c r="Q25" s="99">
        <v>2.4</v>
      </c>
      <c r="R25" s="100">
        <f t="shared" si="0"/>
        <v>41.6</v>
      </c>
    </row>
    <row r="26" spans="1:18" x14ac:dyDescent="0.2">
      <c r="A26" s="96" t="s">
        <v>138</v>
      </c>
      <c r="B26" s="97">
        <v>1</v>
      </c>
      <c r="C26" s="98">
        <v>0.4</v>
      </c>
      <c r="D26" s="96" t="s">
        <v>145</v>
      </c>
      <c r="E26" s="96" t="s">
        <v>140</v>
      </c>
      <c r="F26" s="99">
        <v>1.6</v>
      </c>
      <c r="G26" s="99">
        <v>3.2</v>
      </c>
      <c r="H26" s="99">
        <v>0</v>
      </c>
      <c r="I26" s="99">
        <v>1.6</v>
      </c>
      <c r="J26" s="99">
        <v>1.6</v>
      </c>
      <c r="K26" s="99">
        <v>1.6</v>
      </c>
      <c r="L26" s="99">
        <v>1.6</v>
      </c>
      <c r="M26" s="99">
        <v>1.6</v>
      </c>
      <c r="N26" s="99">
        <v>1.6</v>
      </c>
      <c r="O26" s="99">
        <v>4.8</v>
      </c>
      <c r="P26" s="99">
        <v>0</v>
      </c>
      <c r="Q26" s="99">
        <v>0</v>
      </c>
      <c r="R26" s="100">
        <f t="shared" si="0"/>
        <v>19.2</v>
      </c>
    </row>
    <row r="27" spans="1:18" x14ac:dyDescent="0.2">
      <c r="A27" s="96" t="s">
        <v>138</v>
      </c>
      <c r="B27" s="97">
        <v>4</v>
      </c>
      <c r="C27" s="98">
        <v>0.4</v>
      </c>
      <c r="D27" s="96" t="s">
        <v>145</v>
      </c>
      <c r="E27" s="96" t="s">
        <v>140</v>
      </c>
      <c r="F27" s="99">
        <v>48</v>
      </c>
      <c r="G27" s="99">
        <v>20</v>
      </c>
      <c r="H27" s="99">
        <v>20</v>
      </c>
      <c r="I27" s="99">
        <v>16</v>
      </c>
      <c r="J27" s="99">
        <v>24</v>
      </c>
      <c r="K27" s="99">
        <v>20</v>
      </c>
      <c r="L27" s="99">
        <v>48</v>
      </c>
      <c r="M27" s="99">
        <v>8</v>
      </c>
      <c r="N27" s="99">
        <v>10.4</v>
      </c>
      <c r="O27" s="99">
        <v>52</v>
      </c>
      <c r="P27" s="99">
        <v>8</v>
      </c>
      <c r="Q27" s="99">
        <v>0</v>
      </c>
      <c r="R27" s="100">
        <f t="shared" si="0"/>
        <v>274.39999999999998</v>
      </c>
    </row>
    <row r="28" spans="1:18" x14ac:dyDescent="0.2">
      <c r="A28" s="96" t="s">
        <v>138</v>
      </c>
      <c r="B28" s="97">
        <v>4</v>
      </c>
      <c r="C28" s="98">
        <v>0.35</v>
      </c>
      <c r="D28" s="96" t="s">
        <v>146</v>
      </c>
      <c r="E28" s="96" t="s">
        <v>140</v>
      </c>
      <c r="F28" s="99">
        <v>0</v>
      </c>
      <c r="G28" s="99">
        <v>0</v>
      </c>
      <c r="H28" s="99">
        <v>0</v>
      </c>
      <c r="I28" s="99">
        <v>0</v>
      </c>
      <c r="J28" s="99">
        <v>0</v>
      </c>
      <c r="K28" s="99">
        <v>0</v>
      </c>
      <c r="L28" s="99">
        <v>0</v>
      </c>
      <c r="M28" s="99">
        <v>0</v>
      </c>
      <c r="N28" s="99">
        <v>0</v>
      </c>
      <c r="O28" s="99">
        <v>0</v>
      </c>
      <c r="P28" s="99">
        <v>0</v>
      </c>
      <c r="Q28" s="99">
        <v>0</v>
      </c>
      <c r="R28" s="100">
        <f t="shared" si="0"/>
        <v>0</v>
      </c>
    </row>
    <row r="29" spans="1:18" x14ac:dyDescent="0.2">
      <c r="A29" s="96" t="s">
        <v>138</v>
      </c>
      <c r="B29" s="97">
        <v>1</v>
      </c>
      <c r="C29" s="98">
        <v>0.4</v>
      </c>
      <c r="D29" s="96" t="s">
        <v>147</v>
      </c>
      <c r="E29" s="96" t="s">
        <v>140</v>
      </c>
      <c r="F29" s="99">
        <v>0</v>
      </c>
      <c r="G29" s="99">
        <v>0</v>
      </c>
      <c r="H29" s="99">
        <v>0</v>
      </c>
      <c r="I29" s="99">
        <v>0</v>
      </c>
      <c r="J29" s="99">
        <v>0</v>
      </c>
      <c r="K29" s="99">
        <v>0</v>
      </c>
      <c r="L29" s="99">
        <v>0</v>
      </c>
      <c r="M29" s="99">
        <v>0</v>
      </c>
      <c r="N29" s="99">
        <v>0</v>
      </c>
      <c r="O29" s="99">
        <v>0</v>
      </c>
      <c r="P29" s="99">
        <v>0</v>
      </c>
      <c r="Q29" s="99">
        <v>0</v>
      </c>
      <c r="R29" s="100">
        <f t="shared" si="0"/>
        <v>0</v>
      </c>
    </row>
    <row r="30" spans="1:18" x14ac:dyDescent="0.2">
      <c r="A30" s="96" t="s">
        <v>138</v>
      </c>
      <c r="B30" s="97">
        <v>4</v>
      </c>
      <c r="C30" s="98">
        <v>0.4</v>
      </c>
      <c r="D30" s="96" t="s">
        <v>147</v>
      </c>
      <c r="E30" s="96" t="s">
        <v>140</v>
      </c>
      <c r="F30" s="99">
        <v>1.6</v>
      </c>
      <c r="G30" s="99">
        <v>1.6</v>
      </c>
      <c r="H30" s="99">
        <v>29.6</v>
      </c>
      <c r="I30" s="99">
        <v>29.6</v>
      </c>
      <c r="J30" s="99">
        <v>0</v>
      </c>
      <c r="K30" s="99">
        <v>1.6</v>
      </c>
      <c r="L30" s="99">
        <v>21.6</v>
      </c>
      <c r="M30" s="99">
        <v>0</v>
      </c>
      <c r="N30" s="99">
        <v>8</v>
      </c>
      <c r="O30" s="99">
        <v>9.6000000000000014</v>
      </c>
      <c r="P30" s="99">
        <v>0</v>
      </c>
      <c r="Q30" s="99">
        <v>23.2</v>
      </c>
      <c r="R30" s="100">
        <f t="shared" si="0"/>
        <v>126.39999999999999</v>
      </c>
    </row>
    <row r="31" spans="1:18" x14ac:dyDescent="0.2">
      <c r="A31" s="96" t="s">
        <v>138</v>
      </c>
      <c r="B31" s="97">
        <v>4</v>
      </c>
      <c r="C31" s="98">
        <v>0.45</v>
      </c>
      <c r="D31" s="96" t="s">
        <v>148</v>
      </c>
      <c r="E31" s="96" t="s">
        <v>140</v>
      </c>
      <c r="F31" s="99">
        <v>0</v>
      </c>
      <c r="G31" s="99">
        <v>0</v>
      </c>
      <c r="H31" s="99">
        <v>0</v>
      </c>
      <c r="I31" s="99">
        <v>0</v>
      </c>
      <c r="J31" s="99">
        <v>0</v>
      </c>
      <c r="K31" s="99">
        <v>0</v>
      </c>
      <c r="L31" s="99">
        <v>0</v>
      </c>
      <c r="M31" s="99">
        <v>0</v>
      </c>
      <c r="N31" s="99">
        <v>0</v>
      </c>
      <c r="O31" s="99">
        <v>0</v>
      </c>
      <c r="P31" s="99">
        <v>0</v>
      </c>
      <c r="Q31" s="99">
        <v>0</v>
      </c>
      <c r="R31" s="100">
        <f t="shared" si="0"/>
        <v>0</v>
      </c>
    </row>
    <row r="32" spans="1:18" x14ac:dyDescent="0.2">
      <c r="A32" s="96" t="s">
        <v>138</v>
      </c>
      <c r="B32" s="97">
        <v>1</v>
      </c>
      <c r="C32" s="98">
        <v>0.4</v>
      </c>
      <c r="D32" s="96" t="s">
        <v>149</v>
      </c>
      <c r="E32" s="96" t="s">
        <v>140</v>
      </c>
      <c r="F32" s="99">
        <v>0</v>
      </c>
      <c r="G32" s="99">
        <v>0</v>
      </c>
      <c r="H32" s="99">
        <v>0</v>
      </c>
      <c r="I32" s="99">
        <v>0</v>
      </c>
      <c r="J32" s="99">
        <v>0</v>
      </c>
      <c r="K32" s="99">
        <v>0</v>
      </c>
      <c r="L32" s="99">
        <v>0</v>
      </c>
      <c r="M32" s="99">
        <v>0</v>
      </c>
      <c r="N32" s="99">
        <v>0</v>
      </c>
      <c r="O32" s="99">
        <v>0</v>
      </c>
      <c r="P32" s="99">
        <v>0</v>
      </c>
      <c r="Q32" s="99">
        <v>0</v>
      </c>
      <c r="R32" s="100">
        <f t="shared" si="0"/>
        <v>0</v>
      </c>
    </row>
    <row r="33" spans="1:18" x14ac:dyDescent="0.2">
      <c r="A33" s="96" t="s">
        <v>138</v>
      </c>
      <c r="B33" s="97">
        <v>4</v>
      </c>
      <c r="C33" s="98">
        <v>0.4</v>
      </c>
      <c r="D33" s="96" t="s">
        <v>149</v>
      </c>
      <c r="E33" s="96" t="s">
        <v>140</v>
      </c>
      <c r="F33" s="99">
        <v>0</v>
      </c>
      <c r="G33" s="99">
        <v>4</v>
      </c>
      <c r="H33" s="99">
        <v>8</v>
      </c>
      <c r="I33" s="99">
        <v>0</v>
      </c>
      <c r="J33" s="99">
        <v>0</v>
      </c>
      <c r="K33" s="99">
        <v>0</v>
      </c>
      <c r="L33" s="99">
        <v>0</v>
      </c>
      <c r="M33" s="99">
        <v>1</v>
      </c>
      <c r="N33" s="99">
        <v>1</v>
      </c>
      <c r="O33" s="99">
        <v>1</v>
      </c>
      <c r="P33" s="99">
        <v>3</v>
      </c>
      <c r="Q33" s="99">
        <v>0</v>
      </c>
      <c r="R33" s="100">
        <f t="shared" si="0"/>
        <v>18</v>
      </c>
    </row>
    <row r="34" spans="1:18" x14ac:dyDescent="0.2">
      <c r="A34" s="96" t="s">
        <v>138</v>
      </c>
      <c r="B34" s="97">
        <v>4</v>
      </c>
      <c r="C34" s="98">
        <v>0.5</v>
      </c>
      <c r="D34" s="96" t="s">
        <v>150</v>
      </c>
      <c r="E34" s="96" t="s">
        <v>140</v>
      </c>
      <c r="F34" s="99">
        <v>0</v>
      </c>
      <c r="G34" s="99">
        <v>0</v>
      </c>
      <c r="H34" s="99">
        <v>0</v>
      </c>
      <c r="I34" s="99">
        <v>0</v>
      </c>
      <c r="J34" s="99">
        <v>0</v>
      </c>
      <c r="K34" s="99">
        <v>4</v>
      </c>
      <c r="L34" s="99">
        <v>4</v>
      </c>
      <c r="M34" s="99">
        <v>0</v>
      </c>
      <c r="N34" s="99">
        <v>0</v>
      </c>
      <c r="O34" s="99">
        <v>0</v>
      </c>
      <c r="P34" s="99">
        <v>0</v>
      </c>
      <c r="Q34" s="99">
        <v>0</v>
      </c>
      <c r="R34" s="100">
        <f t="shared" si="0"/>
        <v>8</v>
      </c>
    </row>
    <row r="35" spans="1:18" ht="14.25" x14ac:dyDescent="0.2">
      <c r="E35" s="92" t="s">
        <v>38</v>
      </c>
      <c r="F35" s="93">
        <f t="shared" ref="F35:R35" si="1">SUM(F6:F34)</f>
        <v>2726.24</v>
      </c>
      <c r="G35" s="93">
        <f t="shared" si="1"/>
        <v>2474.16</v>
      </c>
      <c r="H35" s="93">
        <f t="shared" si="1"/>
        <v>2187.8399999999997</v>
      </c>
      <c r="I35" s="93">
        <f t="shared" si="1"/>
        <v>3166.26</v>
      </c>
      <c r="J35" s="93">
        <f t="shared" si="1"/>
        <v>2541.66</v>
      </c>
      <c r="K35" s="93">
        <f t="shared" si="1"/>
        <v>2466.2399999999998</v>
      </c>
      <c r="L35" s="93">
        <f t="shared" si="1"/>
        <v>2619.64</v>
      </c>
      <c r="M35" s="93">
        <f t="shared" si="1"/>
        <v>2304.46</v>
      </c>
      <c r="N35" s="93">
        <f t="shared" si="1"/>
        <v>2379.8100000000004</v>
      </c>
      <c r="O35" s="93">
        <f t="shared" si="1"/>
        <v>2721.3200000000006</v>
      </c>
      <c r="P35" s="93">
        <f t="shared" si="1"/>
        <v>2571.54</v>
      </c>
      <c r="Q35" s="93">
        <f t="shared" si="1"/>
        <v>2587.94</v>
      </c>
      <c r="R35" s="91">
        <f t="shared" si="1"/>
        <v>30747.11</v>
      </c>
    </row>
    <row r="37" spans="1:18" x14ac:dyDescent="0.2">
      <c r="A37" s="90"/>
      <c r="B37" s="90"/>
      <c r="C37" s="90"/>
      <c r="D37" s="90"/>
      <c r="E37" s="90"/>
      <c r="F37" s="146" t="s">
        <v>39</v>
      </c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</row>
    <row r="38" spans="1:18" ht="30" customHeight="1" x14ac:dyDescent="0.2">
      <c r="A38" s="94" t="s">
        <v>2</v>
      </c>
      <c r="B38" s="94" t="s">
        <v>24</v>
      </c>
      <c r="C38" s="94" t="s">
        <v>25</v>
      </c>
      <c r="D38" s="94" t="s">
        <v>4</v>
      </c>
      <c r="E38" s="94" t="s">
        <v>5</v>
      </c>
      <c r="F38" s="95" t="s">
        <v>26</v>
      </c>
      <c r="G38" s="95" t="s">
        <v>27</v>
      </c>
      <c r="H38" s="95" t="s">
        <v>28</v>
      </c>
      <c r="I38" s="95" t="s">
        <v>29</v>
      </c>
      <c r="J38" s="95" t="s">
        <v>30</v>
      </c>
      <c r="K38" s="95" t="s">
        <v>31</v>
      </c>
      <c r="L38" s="95" t="s">
        <v>32</v>
      </c>
      <c r="M38" s="95" t="s">
        <v>33</v>
      </c>
      <c r="N38" s="95" t="s">
        <v>34</v>
      </c>
      <c r="O38" s="95" t="s">
        <v>35</v>
      </c>
      <c r="P38" s="95" t="s">
        <v>36</v>
      </c>
      <c r="Q38" s="95" t="s">
        <v>37</v>
      </c>
      <c r="R38" s="95" t="s">
        <v>8</v>
      </c>
    </row>
    <row r="39" spans="1:18" x14ac:dyDescent="0.2">
      <c r="A39" s="96" t="s">
        <v>131</v>
      </c>
      <c r="B39" s="97">
        <v>1</v>
      </c>
      <c r="C39" s="98">
        <v>2</v>
      </c>
      <c r="D39" s="96" t="s">
        <v>132</v>
      </c>
      <c r="E39" s="96" t="s">
        <v>133</v>
      </c>
      <c r="F39" s="99">
        <v>2</v>
      </c>
      <c r="G39" s="99">
        <v>0</v>
      </c>
      <c r="H39" s="99">
        <v>0</v>
      </c>
      <c r="I39" s="99">
        <v>0</v>
      </c>
      <c r="J39" s="99">
        <v>0</v>
      </c>
      <c r="K39" s="99">
        <v>0</v>
      </c>
      <c r="L39" s="99">
        <v>0</v>
      </c>
      <c r="M39" s="99">
        <v>0</v>
      </c>
      <c r="N39" s="99">
        <v>0</v>
      </c>
      <c r="O39" s="99">
        <v>0</v>
      </c>
      <c r="P39" s="99">
        <v>0</v>
      </c>
      <c r="Q39" s="99">
        <v>0</v>
      </c>
      <c r="R39" s="100">
        <f t="shared" ref="R39:R67" si="2">SUM(F39:Q39)</f>
        <v>2</v>
      </c>
    </row>
    <row r="40" spans="1:18" x14ac:dyDescent="0.2">
      <c r="A40" s="96" t="s">
        <v>131</v>
      </c>
      <c r="B40" s="97">
        <v>1</v>
      </c>
      <c r="C40" s="98">
        <v>10</v>
      </c>
      <c r="D40" s="96" t="s">
        <v>132</v>
      </c>
      <c r="E40" s="96" t="s">
        <v>133</v>
      </c>
      <c r="F40" s="99">
        <v>830</v>
      </c>
      <c r="G40" s="99">
        <v>790</v>
      </c>
      <c r="H40" s="99">
        <v>918</v>
      </c>
      <c r="I40" s="99">
        <v>1030</v>
      </c>
      <c r="J40" s="99">
        <v>694</v>
      </c>
      <c r="K40" s="99">
        <v>870</v>
      </c>
      <c r="L40" s="99">
        <v>862</v>
      </c>
      <c r="M40" s="99">
        <v>826</v>
      </c>
      <c r="N40" s="99">
        <v>650</v>
      </c>
      <c r="O40" s="99">
        <v>852</v>
      </c>
      <c r="P40" s="99">
        <v>720</v>
      </c>
      <c r="Q40" s="99">
        <v>740</v>
      </c>
      <c r="R40" s="100">
        <f t="shared" si="2"/>
        <v>9782</v>
      </c>
    </row>
    <row r="41" spans="1:18" x14ac:dyDescent="0.2">
      <c r="A41" s="96" t="s">
        <v>131</v>
      </c>
      <c r="B41" s="97">
        <v>5</v>
      </c>
      <c r="C41" s="98">
        <v>2</v>
      </c>
      <c r="D41" s="96" t="s">
        <v>132</v>
      </c>
      <c r="E41" s="96" t="s">
        <v>133</v>
      </c>
      <c r="F41" s="99">
        <v>1801</v>
      </c>
      <c r="G41" s="99">
        <v>1882</v>
      </c>
      <c r="H41" s="99">
        <v>1847</v>
      </c>
      <c r="I41" s="99">
        <v>1739</v>
      </c>
      <c r="J41" s="99">
        <v>1628</v>
      </c>
      <c r="K41" s="99">
        <v>1785</v>
      </c>
      <c r="L41" s="99">
        <v>1968</v>
      </c>
      <c r="M41" s="99">
        <v>1555</v>
      </c>
      <c r="N41" s="99">
        <v>1991</v>
      </c>
      <c r="O41" s="99">
        <v>1669.72</v>
      </c>
      <c r="P41" s="99">
        <v>1656</v>
      </c>
      <c r="Q41" s="99">
        <v>1694</v>
      </c>
      <c r="R41" s="100">
        <f t="shared" si="2"/>
        <v>21215.72</v>
      </c>
    </row>
    <row r="42" spans="1:18" x14ac:dyDescent="0.2">
      <c r="A42" s="96" t="s">
        <v>134</v>
      </c>
      <c r="B42" s="97">
        <v>1</v>
      </c>
      <c r="C42" s="98">
        <v>1</v>
      </c>
      <c r="D42" s="96" t="s">
        <v>135</v>
      </c>
      <c r="E42" s="96" t="s">
        <v>133</v>
      </c>
      <c r="F42" s="99">
        <v>0</v>
      </c>
      <c r="G42" s="99">
        <v>0</v>
      </c>
      <c r="H42" s="99">
        <v>0</v>
      </c>
      <c r="I42" s="99">
        <v>0</v>
      </c>
      <c r="J42" s="99">
        <v>0</v>
      </c>
      <c r="K42" s="99">
        <v>0</v>
      </c>
      <c r="L42" s="99">
        <v>0</v>
      </c>
      <c r="M42" s="99">
        <v>0</v>
      </c>
      <c r="N42" s="99">
        <v>0</v>
      </c>
      <c r="O42" s="99">
        <v>0</v>
      </c>
      <c r="P42" s="99">
        <v>0</v>
      </c>
      <c r="Q42" s="99">
        <v>0</v>
      </c>
      <c r="R42" s="100">
        <f t="shared" si="2"/>
        <v>0</v>
      </c>
    </row>
    <row r="43" spans="1:18" x14ac:dyDescent="0.2">
      <c r="A43" s="96" t="s">
        <v>134</v>
      </c>
      <c r="B43" s="97">
        <v>1</v>
      </c>
      <c r="C43" s="98">
        <v>2</v>
      </c>
      <c r="D43" s="96" t="s">
        <v>132</v>
      </c>
      <c r="E43" s="96" t="s">
        <v>133</v>
      </c>
      <c r="F43" s="99">
        <v>246</v>
      </c>
      <c r="G43" s="99">
        <v>238</v>
      </c>
      <c r="H43" s="99">
        <v>222</v>
      </c>
      <c r="I43" s="99">
        <v>327</v>
      </c>
      <c r="J43" s="99">
        <v>218</v>
      </c>
      <c r="K43" s="99">
        <v>350</v>
      </c>
      <c r="L43" s="99">
        <v>354</v>
      </c>
      <c r="M43" s="99">
        <v>256</v>
      </c>
      <c r="N43" s="99">
        <v>282</v>
      </c>
      <c r="O43" s="99">
        <v>297.60000000000002</v>
      </c>
      <c r="P43" s="99">
        <v>288</v>
      </c>
      <c r="Q43" s="99">
        <v>244</v>
      </c>
      <c r="R43" s="100">
        <f t="shared" si="2"/>
        <v>3322.6</v>
      </c>
    </row>
    <row r="44" spans="1:18" x14ac:dyDescent="0.2">
      <c r="A44" s="96" t="s">
        <v>134</v>
      </c>
      <c r="B44" s="97">
        <v>1</v>
      </c>
      <c r="C44" s="98">
        <v>4</v>
      </c>
      <c r="D44" s="96" t="s">
        <v>132</v>
      </c>
      <c r="E44" s="96" t="s">
        <v>133</v>
      </c>
      <c r="F44" s="99">
        <v>0</v>
      </c>
      <c r="G44" s="99">
        <v>0</v>
      </c>
      <c r="H44" s="99">
        <v>0</v>
      </c>
      <c r="I44" s="99">
        <v>0</v>
      </c>
      <c r="J44" s="99">
        <v>0</v>
      </c>
      <c r="K44" s="99">
        <v>0</v>
      </c>
      <c r="L44" s="99">
        <v>4</v>
      </c>
      <c r="M44" s="99">
        <v>0</v>
      </c>
      <c r="N44" s="99">
        <v>0</v>
      </c>
      <c r="O44" s="99">
        <v>0</v>
      </c>
      <c r="P44" s="99">
        <v>0</v>
      </c>
      <c r="Q44" s="99">
        <v>0</v>
      </c>
      <c r="R44" s="100">
        <f t="shared" si="2"/>
        <v>4</v>
      </c>
    </row>
    <row r="45" spans="1:18" x14ac:dyDescent="0.2">
      <c r="A45" s="96" t="s">
        <v>134</v>
      </c>
      <c r="B45" s="97">
        <v>1</v>
      </c>
      <c r="C45" s="98">
        <v>8</v>
      </c>
      <c r="D45" s="96" t="s">
        <v>152</v>
      </c>
      <c r="E45" s="96" t="s">
        <v>133</v>
      </c>
      <c r="F45" s="99">
        <v>0</v>
      </c>
      <c r="G45" s="99">
        <v>0</v>
      </c>
      <c r="H45" s="99">
        <v>0</v>
      </c>
      <c r="I45" s="99">
        <v>0</v>
      </c>
      <c r="J45" s="99">
        <v>0</v>
      </c>
      <c r="K45" s="99">
        <v>0</v>
      </c>
      <c r="L45" s="99">
        <v>0</v>
      </c>
      <c r="M45" s="99">
        <v>0</v>
      </c>
      <c r="N45" s="99">
        <v>0</v>
      </c>
      <c r="O45" s="99">
        <v>0</v>
      </c>
      <c r="P45" s="99">
        <v>0</v>
      </c>
      <c r="Q45" s="99">
        <v>0</v>
      </c>
      <c r="R45" s="100">
        <f t="shared" si="2"/>
        <v>0</v>
      </c>
    </row>
    <row r="46" spans="1:18" x14ac:dyDescent="0.2">
      <c r="A46" s="96" t="s">
        <v>134</v>
      </c>
      <c r="B46" s="97">
        <v>1</v>
      </c>
      <c r="C46" s="98">
        <v>10</v>
      </c>
      <c r="D46" s="96" t="s">
        <v>132</v>
      </c>
      <c r="E46" s="96" t="s">
        <v>133</v>
      </c>
      <c r="F46" s="99">
        <v>450</v>
      </c>
      <c r="G46" s="99">
        <v>400</v>
      </c>
      <c r="H46" s="99">
        <v>280</v>
      </c>
      <c r="I46" s="99">
        <v>350</v>
      </c>
      <c r="J46" s="99">
        <v>230</v>
      </c>
      <c r="K46" s="99">
        <v>194</v>
      </c>
      <c r="L46" s="99">
        <v>309</v>
      </c>
      <c r="M46" s="99">
        <v>378</v>
      </c>
      <c r="N46" s="99">
        <v>150</v>
      </c>
      <c r="O46" s="99">
        <v>236</v>
      </c>
      <c r="P46" s="99">
        <v>250</v>
      </c>
      <c r="Q46" s="99">
        <v>360</v>
      </c>
      <c r="R46" s="100">
        <f t="shared" si="2"/>
        <v>3587</v>
      </c>
    </row>
    <row r="47" spans="1:18" x14ac:dyDescent="0.2">
      <c r="A47" s="96" t="s">
        <v>134</v>
      </c>
      <c r="B47" s="97">
        <v>1</v>
      </c>
      <c r="C47" s="98">
        <v>40</v>
      </c>
      <c r="D47" s="96" t="s">
        <v>132</v>
      </c>
      <c r="E47" s="96" t="s">
        <v>133</v>
      </c>
      <c r="F47" s="99">
        <v>160</v>
      </c>
      <c r="G47" s="99">
        <v>0</v>
      </c>
      <c r="H47" s="99">
        <v>43.3</v>
      </c>
      <c r="I47" s="99">
        <v>5</v>
      </c>
      <c r="J47" s="99">
        <v>2.2000000000000002</v>
      </c>
      <c r="K47" s="99">
        <v>3.3</v>
      </c>
      <c r="L47" s="99">
        <v>44.4</v>
      </c>
      <c r="M47" s="99">
        <v>5</v>
      </c>
      <c r="N47" s="99">
        <v>3.6</v>
      </c>
      <c r="O47" s="99">
        <v>40</v>
      </c>
      <c r="P47" s="99">
        <v>0</v>
      </c>
      <c r="Q47" s="99">
        <v>80</v>
      </c>
      <c r="R47" s="100">
        <f t="shared" si="2"/>
        <v>386.8</v>
      </c>
    </row>
    <row r="48" spans="1:18" x14ac:dyDescent="0.2">
      <c r="A48" s="96" t="s">
        <v>134</v>
      </c>
      <c r="B48" s="97">
        <v>5</v>
      </c>
      <c r="C48" s="98">
        <v>2</v>
      </c>
      <c r="D48" s="96" t="s">
        <v>132</v>
      </c>
      <c r="E48" s="96" t="s">
        <v>133</v>
      </c>
      <c r="F48" s="99">
        <v>72</v>
      </c>
      <c r="G48" s="99">
        <v>44</v>
      </c>
      <c r="H48" s="99">
        <v>68</v>
      </c>
      <c r="I48" s="99">
        <v>58</v>
      </c>
      <c r="J48" s="99">
        <v>92</v>
      </c>
      <c r="K48" s="99">
        <v>82</v>
      </c>
      <c r="L48" s="99">
        <v>114</v>
      </c>
      <c r="M48" s="99">
        <v>92</v>
      </c>
      <c r="N48" s="99">
        <v>86</v>
      </c>
      <c r="O48" s="99">
        <v>80</v>
      </c>
      <c r="P48" s="99">
        <v>34</v>
      </c>
      <c r="Q48" s="99">
        <v>46</v>
      </c>
      <c r="R48" s="100">
        <f t="shared" si="2"/>
        <v>868</v>
      </c>
    </row>
    <row r="49" spans="1:18" x14ac:dyDescent="0.2">
      <c r="A49" s="96" t="s">
        <v>134</v>
      </c>
      <c r="B49" s="97">
        <v>10</v>
      </c>
      <c r="C49" s="98">
        <v>2</v>
      </c>
      <c r="D49" s="96" t="s">
        <v>132</v>
      </c>
      <c r="E49" s="96" t="s">
        <v>133</v>
      </c>
      <c r="F49" s="99">
        <v>971</v>
      </c>
      <c r="G49" s="99">
        <v>1061</v>
      </c>
      <c r="H49" s="99">
        <v>852</v>
      </c>
      <c r="I49" s="99">
        <v>1025</v>
      </c>
      <c r="J49" s="99">
        <v>900</v>
      </c>
      <c r="K49" s="99">
        <v>820</v>
      </c>
      <c r="L49" s="99">
        <v>789</v>
      </c>
      <c r="M49" s="99">
        <v>672</v>
      </c>
      <c r="N49" s="99">
        <v>859</v>
      </c>
      <c r="O49" s="99">
        <v>897</v>
      </c>
      <c r="P49" s="99">
        <v>867</v>
      </c>
      <c r="Q49" s="99">
        <v>1092</v>
      </c>
      <c r="R49" s="100">
        <f t="shared" si="2"/>
        <v>10805</v>
      </c>
    </row>
    <row r="50" spans="1:18" x14ac:dyDescent="0.2">
      <c r="A50" s="96" t="s">
        <v>134</v>
      </c>
      <c r="B50" s="97">
        <v>10</v>
      </c>
      <c r="C50" s="98">
        <v>4</v>
      </c>
      <c r="D50" s="96" t="s">
        <v>132</v>
      </c>
      <c r="E50" s="96" t="s">
        <v>133</v>
      </c>
      <c r="F50" s="99">
        <v>36</v>
      </c>
      <c r="G50" s="99">
        <v>24</v>
      </c>
      <c r="H50" s="99">
        <v>8</v>
      </c>
      <c r="I50" s="99">
        <v>64</v>
      </c>
      <c r="J50" s="99">
        <v>20</v>
      </c>
      <c r="K50" s="99">
        <v>64</v>
      </c>
      <c r="L50" s="99">
        <v>44</v>
      </c>
      <c r="M50" s="99">
        <v>20</v>
      </c>
      <c r="N50" s="99">
        <v>24</v>
      </c>
      <c r="O50" s="99">
        <v>40</v>
      </c>
      <c r="P50" s="99">
        <v>24</v>
      </c>
      <c r="Q50" s="99">
        <v>4</v>
      </c>
      <c r="R50" s="100">
        <f t="shared" si="2"/>
        <v>372</v>
      </c>
    </row>
    <row r="51" spans="1:18" x14ac:dyDescent="0.2">
      <c r="A51" s="96" t="s">
        <v>134</v>
      </c>
      <c r="B51" s="97">
        <v>10</v>
      </c>
      <c r="C51" s="98">
        <v>8</v>
      </c>
      <c r="D51" s="96" t="s">
        <v>132</v>
      </c>
      <c r="E51" s="96" t="s">
        <v>133</v>
      </c>
      <c r="F51" s="99">
        <v>0</v>
      </c>
      <c r="G51" s="99">
        <v>0</v>
      </c>
      <c r="H51" s="99">
        <v>0</v>
      </c>
      <c r="I51" s="99">
        <v>0</v>
      </c>
      <c r="J51" s="99">
        <v>0</v>
      </c>
      <c r="K51" s="99">
        <v>0</v>
      </c>
      <c r="L51" s="99">
        <v>0</v>
      </c>
      <c r="M51" s="99">
        <v>0</v>
      </c>
      <c r="N51" s="99">
        <v>8</v>
      </c>
      <c r="O51" s="99">
        <v>0</v>
      </c>
      <c r="P51" s="99">
        <v>0</v>
      </c>
      <c r="Q51" s="99">
        <v>0</v>
      </c>
      <c r="R51" s="100">
        <f t="shared" si="2"/>
        <v>8</v>
      </c>
    </row>
    <row r="52" spans="1:18" x14ac:dyDescent="0.2">
      <c r="A52" s="96" t="s">
        <v>134</v>
      </c>
      <c r="B52" s="97">
        <v>10</v>
      </c>
      <c r="C52" s="98">
        <v>10</v>
      </c>
      <c r="D52" s="96" t="s">
        <v>132</v>
      </c>
      <c r="E52" s="96" t="s">
        <v>133</v>
      </c>
      <c r="F52" s="99">
        <v>0</v>
      </c>
      <c r="G52" s="99">
        <v>0</v>
      </c>
      <c r="H52" s="99">
        <v>10</v>
      </c>
      <c r="I52" s="99">
        <v>0</v>
      </c>
      <c r="J52" s="99">
        <v>0</v>
      </c>
      <c r="K52" s="99">
        <v>20</v>
      </c>
      <c r="L52" s="99">
        <v>12</v>
      </c>
      <c r="M52" s="99">
        <v>0</v>
      </c>
      <c r="N52" s="99">
        <v>0</v>
      </c>
      <c r="O52" s="99">
        <v>0</v>
      </c>
      <c r="P52" s="99">
        <v>0</v>
      </c>
      <c r="Q52" s="99">
        <v>0</v>
      </c>
      <c r="R52" s="100">
        <f t="shared" si="2"/>
        <v>42</v>
      </c>
    </row>
    <row r="53" spans="1:18" x14ac:dyDescent="0.2">
      <c r="A53" s="96" t="s">
        <v>138</v>
      </c>
      <c r="B53" s="97">
        <v>4</v>
      </c>
      <c r="C53" s="98">
        <v>0.15</v>
      </c>
      <c r="D53" s="96" t="s">
        <v>139</v>
      </c>
      <c r="E53" s="96" t="s">
        <v>140</v>
      </c>
      <c r="F53" s="99">
        <v>0</v>
      </c>
      <c r="G53" s="99">
        <v>0</v>
      </c>
      <c r="H53" s="99">
        <v>0</v>
      </c>
      <c r="I53" s="99">
        <v>0</v>
      </c>
      <c r="J53" s="99">
        <v>0</v>
      </c>
      <c r="K53" s="99">
        <v>0</v>
      </c>
      <c r="L53" s="99">
        <v>1.2</v>
      </c>
      <c r="M53" s="99">
        <v>0</v>
      </c>
      <c r="N53" s="99">
        <v>1.2</v>
      </c>
      <c r="O53" s="99">
        <v>0</v>
      </c>
      <c r="P53" s="99">
        <v>3</v>
      </c>
      <c r="Q53" s="99">
        <v>1.2</v>
      </c>
      <c r="R53" s="100">
        <f t="shared" si="2"/>
        <v>6.6000000000000005</v>
      </c>
    </row>
    <row r="54" spans="1:18" x14ac:dyDescent="0.2">
      <c r="A54" s="96" t="s">
        <v>138</v>
      </c>
      <c r="B54" s="97">
        <v>4</v>
      </c>
      <c r="C54" s="98">
        <v>0.2</v>
      </c>
      <c r="D54" s="96" t="s">
        <v>141</v>
      </c>
      <c r="E54" s="96" t="s">
        <v>140</v>
      </c>
      <c r="F54" s="99">
        <v>0</v>
      </c>
      <c r="G54" s="99">
        <v>0</v>
      </c>
      <c r="H54" s="99">
        <v>0</v>
      </c>
      <c r="I54" s="99">
        <v>0</v>
      </c>
      <c r="J54" s="99">
        <v>0</v>
      </c>
      <c r="K54" s="99">
        <v>0.8</v>
      </c>
      <c r="L54" s="99">
        <v>0.8</v>
      </c>
      <c r="M54" s="99">
        <v>4</v>
      </c>
      <c r="N54" s="99">
        <v>4.8000000000000007</v>
      </c>
      <c r="O54" s="99">
        <v>3.2</v>
      </c>
      <c r="P54" s="99">
        <v>2.4000000000000004</v>
      </c>
      <c r="Q54" s="99">
        <v>2.4</v>
      </c>
      <c r="R54" s="100">
        <f t="shared" si="2"/>
        <v>18.399999999999999</v>
      </c>
    </row>
    <row r="55" spans="1:18" x14ac:dyDescent="0.2">
      <c r="A55" s="96" t="s">
        <v>138</v>
      </c>
      <c r="B55" s="97">
        <v>1</v>
      </c>
      <c r="C55" s="98">
        <v>0.4</v>
      </c>
      <c r="D55" s="96" t="s">
        <v>142</v>
      </c>
      <c r="E55" s="96" t="s">
        <v>140</v>
      </c>
      <c r="F55" s="99">
        <v>0</v>
      </c>
      <c r="G55" s="99">
        <v>0</v>
      </c>
      <c r="H55" s="99">
        <v>0</v>
      </c>
      <c r="I55" s="99">
        <v>1.6</v>
      </c>
      <c r="J55" s="99">
        <v>0</v>
      </c>
      <c r="K55" s="99">
        <v>0</v>
      </c>
      <c r="L55" s="99">
        <v>0</v>
      </c>
      <c r="M55" s="99">
        <v>0</v>
      </c>
      <c r="N55" s="99">
        <v>0</v>
      </c>
      <c r="O55" s="99">
        <v>0</v>
      </c>
      <c r="P55" s="99">
        <v>0</v>
      </c>
      <c r="Q55" s="99">
        <v>1.6</v>
      </c>
      <c r="R55" s="100">
        <f t="shared" si="2"/>
        <v>3.2</v>
      </c>
    </row>
    <row r="56" spans="1:18" x14ac:dyDescent="0.2">
      <c r="A56" s="96" t="s">
        <v>138</v>
      </c>
      <c r="B56" s="97">
        <v>4</v>
      </c>
      <c r="C56" s="98">
        <v>0.4</v>
      </c>
      <c r="D56" s="96" t="s">
        <v>142</v>
      </c>
      <c r="E56" s="96" t="s">
        <v>140</v>
      </c>
      <c r="F56" s="99">
        <v>9.6</v>
      </c>
      <c r="G56" s="99">
        <v>12.8</v>
      </c>
      <c r="H56" s="99">
        <v>16</v>
      </c>
      <c r="I56" s="99">
        <v>12.8</v>
      </c>
      <c r="J56" s="99">
        <v>18.400000000000002</v>
      </c>
      <c r="K56" s="99">
        <v>14.4</v>
      </c>
      <c r="L56" s="99">
        <v>18.399999999999999</v>
      </c>
      <c r="M56" s="99">
        <v>16</v>
      </c>
      <c r="N56" s="99">
        <v>24.8</v>
      </c>
      <c r="O56" s="99">
        <v>19.2</v>
      </c>
      <c r="P56" s="99">
        <v>8</v>
      </c>
      <c r="Q56" s="99">
        <v>12.8</v>
      </c>
      <c r="R56" s="100">
        <f t="shared" si="2"/>
        <v>183.20000000000002</v>
      </c>
    </row>
    <row r="57" spans="1:18" x14ac:dyDescent="0.2">
      <c r="A57" s="96" t="s">
        <v>138</v>
      </c>
      <c r="B57" s="97">
        <v>4</v>
      </c>
      <c r="C57" s="98">
        <v>0.25</v>
      </c>
      <c r="D57" s="96" t="s">
        <v>143</v>
      </c>
      <c r="E57" s="96" t="s">
        <v>140</v>
      </c>
      <c r="F57" s="99">
        <v>0</v>
      </c>
      <c r="G57" s="99">
        <v>0</v>
      </c>
      <c r="H57" s="99">
        <v>0</v>
      </c>
      <c r="I57" s="99">
        <v>0</v>
      </c>
      <c r="J57" s="99">
        <v>0</v>
      </c>
      <c r="K57" s="99">
        <v>0</v>
      </c>
      <c r="L57" s="99">
        <v>0</v>
      </c>
      <c r="M57" s="99">
        <v>1</v>
      </c>
      <c r="N57" s="99">
        <v>2</v>
      </c>
      <c r="O57" s="99">
        <v>2</v>
      </c>
      <c r="P57" s="99">
        <v>0</v>
      </c>
      <c r="Q57" s="99">
        <v>1</v>
      </c>
      <c r="R57" s="100">
        <f t="shared" si="2"/>
        <v>6</v>
      </c>
    </row>
    <row r="58" spans="1:18" x14ac:dyDescent="0.2">
      <c r="A58" s="96" t="s">
        <v>138</v>
      </c>
      <c r="B58" s="97">
        <v>4</v>
      </c>
      <c r="C58" s="98">
        <v>0.3</v>
      </c>
      <c r="D58" s="96" t="s">
        <v>144</v>
      </c>
      <c r="E58" s="96" t="s">
        <v>140</v>
      </c>
      <c r="F58" s="99">
        <v>0</v>
      </c>
      <c r="G58" s="99">
        <v>0</v>
      </c>
      <c r="H58" s="99">
        <v>0</v>
      </c>
      <c r="I58" s="99">
        <v>1.2</v>
      </c>
      <c r="J58" s="99">
        <v>1.2</v>
      </c>
      <c r="K58" s="99">
        <v>1.2</v>
      </c>
      <c r="L58" s="99">
        <v>2.4</v>
      </c>
      <c r="M58" s="99">
        <v>3.5999999999999996</v>
      </c>
      <c r="N58" s="99">
        <v>6</v>
      </c>
      <c r="O58" s="99">
        <v>15.599999999999998</v>
      </c>
      <c r="P58" s="99">
        <v>12</v>
      </c>
      <c r="Q58" s="99">
        <v>19.2</v>
      </c>
      <c r="R58" s="100">
        <f t="shared" si="2"/>
        <v>62.399999999999991</v>
      </c>
    </row>
    <row r="59" spans="1:18" x14ac:dyDescent="0.2">
      <c r="A59" s="96" t="s">
        <v>138</v>
      </c>
      <c r="B59" s="97">
        <v>1</v>
      </c>
      <c r="C59" s="98">
        <v>0.4</v>
      </c>
      <c r="D59" s="96" t="s">
        <v>145</v>
      </c>
      <c r="E59" s="96" t="s">
        <v>140</v>
      </c>
      <c r="F59" s="99">
        <v>0</v>
      </c>
      <c r="G59" s="99">
        <v>0</v>
      </c>
      <c r="H59" s="99">
        <v>0</v>
      </c>
      <c r="I59" s="99">
        <v>1.6</v>
      </c>
      <c r="J59" s="99">
        <v>0</v>
      </c>
      <c r="K59" s="99">
        <v>0</v>
      </c>
      <c r="L59" s="99">
        <v>0</v>
      </c>
      <c r="M59" s="99">
        <v>0</v>
      </c>
      <c r="N59" s="99">
        <v>0</v>
      </c>
      <c r="O59" s="99">
        <v>0</v>
      </c>
      <c r="P59" s="99">
        <v>0</v>
      </c>
      <c r="Q59" s="99">
        <v>0</v>
      </c>
      <c r="R59" s="100">
        <f t="shared" si="2"/>
        <v>1.6</v>
      </c>
    </row>
    <row r="60" spans="1:18" x14ac:dyDescent="0.2">
      <c r="A60" s="96" t="s">
        <v>138</v>
      </c>
      <c r="B60" s="97">
        <v>4</v>
      </c>
      <c r="C60" s="98">
        <v>0.4</v>
      </c>
      <c r="D60" s="96" t="s">
        <v>145</v>
      </c>
      <c r="E60" s="96" t="s">
        <v>140</v>
      </c>
      <c r="F60" s="99">
        <v>25.6</v>
      </c>
      <c r="G60" s="99">
        <v>30.4</v>
      </c>
      <c r="H60" s="99">
        <v>27.200000000000003</v>
      </c>
      <c r="I60" s="99">
        <v>19.2</v>
      </c>
      <c r="J60" s="99">
        <v>17.600000000000001</v>
      </c>
      <c r="K60" s="99">
        <v>24</v>
      </c>
      <c r="L60" s="99">
        <v>17.600000000000001</v>
      </c>
      <c r="M60" s="99">
        <v>26.4</v>
      </c>
      <c r="N60" s="99">
        <v>28.800000000000004</v>
      </c>
      <c r="O60" s="99">
        <v>24</v>
      </c>
      <c r="P60" s="99">
        <v>20</v>
      </c>
      <c r="Q60" s="99">
        <v>25.6</v>
      </c>
      <c r="R60" s="100">
        <f t="shared" si="2"/>
        <v>286.40000000000003</v>
      </c>
    </row>
    <row r="61" spans="1:18" x14ac:dyDescent="0.2">
      <c r="A61" s="96" t="s">
        <v>138</v>
      </c>
      <c r="B61" s="97">
        <v>4</v>
      </c>
      <c r="C61" s="98">
        <v>0.35</v>
      </c>
      <c r="D61" s="96" t="s">
        <v>146</v>
      </c>
      <c r="E61" s="96" t="s">
        <v>140</v>
      </c>
      <c r="F61" s="99">
        <v>0</v>
      </c>
      <c r="G61" s="99">
        <v>0</v>
      </c>
      <c r="H61" s="99">
        <v>0</v>
      </c>
      <c r="I61" s="99">
        <v>2.8</v>
      </c>
      <c r="J61" s="99">
        <v>0</v>
      </c>
      <c r="K61" s="99">
        <v>1.4</v>
      </c>
      <c r="L61" s="99">
        <v>4.2</v>
      </c>
      <c r="M61" s="99">
        <v>1.4</v>
      </c>
      <c r="N61" s="99">
        <v>4.1999999999999993</v>
      </c>
      <c r="O61" s="99">
        <v>9.8000000000000007</v>
      </c>
      <c r="P61" s="99">
        <v>4.1999999999999993</v>
      </c>
      <c r="Q61" s="99">
        <v>2.8</v>
      </c>
      <c r="R61" s="100">
        <f t="shared" si="2"/>
        <v>30.799999999999997</v>
      </c>
    </row>
    <row r="62" spans="1:18" x14ac:dyDescent="0.2">
      <c r="A62" s="96" t="s">
        <v>138</v>
      </c>
      <c r="B62" s="97">
        <v>1</v>
      </c>
      <c r="C62" s="98">
        <v>0.4</v>
      </c>
      <c r="D62" s="96" t="s">
        <v>147</v>
      </c>
      <c r="E62" s="96" t="s">
        <v>140</v>
      </c>
      <c r="F62" s="99">
        <v>3.2</v>
      </c>
      <c r="G62" s="99">
        <v>0</v>
      </c>
      <c r="H62" s="99">
        <v>0</v>
      </c>
      <c r="I62" s="99">
        <v>0</v>
      </c>
      <c r="J62" s="99">
        <v>0</v>
      </c>
      <c r="K62" s="99">
        <v>0</v>
      </c>
      <c r="L62" s="99">
        <v>0</v>
      </c>
      <c r="M62" s="99">
        <v>0</v>
      </c>
      <c r="N62" s="99">
        <v>0</v>
      </c>
      <c r="O62" s="99">
        <v>0</v>
      </c>
      <c r="P62" s="99">
        <v>0</v>
      </c>
      <c r="Q62" s="99">
        <v>0</v>
      </c>
      <c r="R62" s="100">
        <f t="shared" si="2"/>
        <v>3.2</v>
      </c>
    </row>
    <row r="63" spans="1:18" x14ac:dyDescent="0.2">
      <c r="A63" s="96" t="s">
        <v>138</v>
      </c>
      <c r="B63" s="97">
        <v>4</v>
      </c>
      <c r="C63" s="98">
        <v>0.4</v>
      </c>
      <c r="D63" s="96" t="s">
        <v>147</v>
      </c>
      <c r="E63" s="96" t="s">
        <v>140</v>
      </c>
      <c r="F63" s="99">
        <v>11.2</v>
      </c>
      <c r="G63" s="99">
        <v>16</v>
      </c>
      <c r="H63" s="99">
        <v>22.4</v>
      </c>
      <c r="I63" s="99">
        <v>30</v>
      </c>
      <c r="J63" s="99">
        <v>19.200000000000003</v>
      </c>
      <c r="K63" s="99">
        <v>22.4</v>
      </c>
      <c r="L63" s="99">
        <v>25.6</v>
      </c>
      <c r="M63" s="99">
        <v>32</v>
      </c>
      <c r="N63" s="99">
        <v>28.8</v>
      </c>
      <c r="O63" s="99">
        <v>44</v>
      </c>
      <c r="P63" s="99">
        <v>36.000000000000007</v>
      </c>
      <c r="Q63" s="99">
        <v>56.000000000000007</v>
      </c>
      <c r="R63" s="100">
        <f t="shared" si="2"/>
        <v>343.6</v>
      </c>
    </row>
    <row r="64" spans="1:18" x14ac:dyDescent="0.2">
      <c r="A64" s="96" t="s">
        <v>138</v>
      </c>
      <c r="B64" s="97">
        <v>4</v>
      </c>
      <c r="C64" s="98">
        <v>0.45</v>
      </c>
      <c r="D64" s="96" t="s">
        <v>148</v>
      </c>
      <c r="E64" s="96" t="s">
        <v>140</v>
      </c>
      <c r="F64" s="99">
        <v>0</v>
      </c>
      <c r="G64" s="99">
        <v>0</v>
      </c>
      <c r="H64" s="99">
        <v>0</v>
      </c>
      <c r="I64" s="99">
        <v>0</v>
      </c>
      <c r="J64" s="99">
        <v>0</v>
      </c>
      <c r="K64" s="99">
        <v>0</v>
      </c>
      <c r="L64" s="99">
        <v>0</v>
      </c>
      <c r="M64" s="99">
        <v>0</v>
      </c>
      <c r="N64" s="99">
        <v>0</v>
      </c>
      <c r="O64" s="99">
        <v>5.4</v>
      </c>
      <c r="P64" s="99">
        <v>3.6</v>
      </c>
      <c r="Q64" s="99">
        <v>3.6</v>
      </c>
      <c r="R64" s="100">
        <f t="shared" si="2"/>
        <v>12.6</v>
      </c>
    </row>
    <row r="65" spans="1:18" x14ac:dyDescent="0.2">
      <c r="A65" s="96" t="s">
        <v>138</v>
      </c>
      <c r="B65" s="97">
        <v>1</v>
      </c>
      <c r="C65" s="98">
        <v>0.4</v>
      </c>
      <c r="D65" s="96" t="s">
        <v>149</v>
      </c>
      <c r="E65" s="96" t="s">
        <v>140</v>
      </c>
      <c r="F65" s="99">
        <v>0</v>
      </c>
      <c r="G65" s="99">
        <v>0</v>
      </c>
      <c r="H65" s="99">
        <v>0</v>
      </c>
      <c r="I65" s="99">
        <v>0</v>
      </c>
      <c r="J65" s="99">
        <v>1.6</v>
      </c>
      <c r="K65" s="99">
        <v>3.2</v>
      </c>
      <c r="L65" s="99">
        <v>8</v>
      </c>
      <c r="M65" s="99">
        <v>4</v>
      </c>
      <c r="N65" s="99">
        <v>4</v>
      </c>
      <c r="O65" s="99">
        <v>4</v>
      </c>
      <c r="P65" s="99">
        <v>1</v>
      </c>
      <c r="Q65" s="99">
        <v>2.6</v>
      </c>
      <c r="R65" s="100">
        <f t="shared" si="2"/>
        <v>28.400000000000002</v>
      </c>
    </row>
    <row r="66" spans="1:18" x14ac:dyDescent="0.2">
      <c r="A66" s="96" t="s">
        <v>138</v>
      </c>
      <c r="B66" s="97">
        <v>4</v>
      </c>
      <c r="C66" s="98">
        <v>0.4</v>
      </c>
      <c r="D66" s="96" t="s">
        <v>149</v>
      </c>
      <c r="E66" s="96" t="s">
        <v>140</v>
      </c>
      <c r="F66" s="99">
        <v>9.6</v>
      </c>
      <c r="G66" s="99">
        <v>19.2</v>
      </c>
      <c r="H66" s="99">
        <v>19.200000000000003</v>
      </c>
      <c r="I66" s="99">
        <v>12.8</v>
      </c>
      <c r="J66" s="99">
        <v>19.2</v>
      </c>
      <c r="K66" s="99">
        <v>14.399999999999999</v>
      </c>
      <c r="L66" s="99">
        <v>16.8</v>
      </c>
      <c r="M66" s="99">
        <v>19.599999999999998</v>
      </c>
      <c r="N66" s="99">
        <v>16</v>
      </c>
      <c r="O66" s="99">
        <v>20</v>
      </c>
      <c r="P66" s="99">
        <v>17.600000000000001</v>
      </c>
      <c r="Q66" s="99">
        <v>28.000000000000004</v>
      </c>
      <c r="R66" s="100">
        <f t="shared" si="2"/>
        <v>212.4</v>
      </c>
    </row>
    <row r="67" spans="1:18" x14ac:dyDescent="0.2">
      <c r="A67" s="96" t="s">
        <v>138</v>
      </c>
      <c r="B67" s="97">
        <v>4</v>
      </c>
      <c r="C67" s="98">
        <v>0.5</v>
      </c>
      <c r="D67" s="96" t="s">
        <v>150</v>
      </c>
      <c r="E67" s="96" t="s">
        <v>140</v>
      </c>
      <c r="F67" s="99">
        <v>0</v>
      </c>
      <c r="G67" s="99">
        <v>0</v>
      </c>
      <c r="H67" s="99">
        <v>0</v>
      </c>
      <c r="I67" s="99">
        <v>0</v>
      </c>
      <c r="J67" s="99">
        <v>0</v>
      </c>
      <c r="K67" s="99">
        <v>2</v>
      </c>
      <c r="L67" s="99">
        <v>2</v>
      </c>
      <c r="M67" s="99">
        <v>12</v>
      </c>
      <c r="N67" s="99">
        <v>4</v>
      </c>
      <c r="O67" s="99">
        <v>18</v>
      </c>
      <c r="P67" s="99">
        <v>4</v>
      </c>
      <c r="Q67" s="99">
        <v>10</v>
      </c>
      <c r="R67" s="100">
        <f t="shared" si="2"/>
        <v>52</v>
      </c>
    </row>
    <row r="68" spans="1:18" ht="14.25" x14ac:dyDescent="0.2">
      <c r="E68" s="92" t="s">
        <v>38</v>
      </c>
      <c r="F68" s="93">
        <f t="shared" ref="F68:R68" si="3">SUM(F39:F67)</f>
        <v>4627.2000000000007</v>
      </c>
      <c r="G68" s="93">
        <f t="shared" si="3"/>
        <v>4517.3999999999996</v>
      </c>
      <c r="H68" s="93">
        <f t="shared" si="3"/>
        <v>4333.0999999999995</v>
      </c>
      <c r="I68" s="93">
        <f t="shared" si="3"/>
        <v>4680.0000000000009</v>
      </c>
      <c r="J68" s="93">
        <f t="shared" si="3"/>
        <v>3861.3999999999992</v>
      </c>
      <c r="K68" s="93">
        <f t="shared" si="3"/>
        <v>4272.0999999999985</v>
      </c>
      <c r="L68" s="93">
        <f t="shared" si="3"/>
        <v>4597.3999999999996</v>
      </c>
      <c r="M68" s="93">
        <f t="shared" si="3"/>
        <v>3924</v>
      </c>
      <c r="N68" s="93">
        <f t="shared" si="3"/>
        <v>4178.2</v>
      </c>
      <c r="O68" s="93">
        <f t="shared" si="3"/>
        <v>4277.5199999999995</v>
      </c>
      <c r="P68" s="93">
        <f t="shared" si="3"/>
        <v>3950.7999999999997</v>
      </c>
      <c r="Q68" s="93">
        <f t="shared" si="3"/>
        <v>4426.8000000000011</v>
      </c>
      <c r="R68" s="91">
        <f t="shared" si="3"/>
        <v>51645.919999999998</v>
      </c>
    </row>
    <row r="70" spans="1:18" x14ac:dyDescent="0.2">
      <c r="A70" s="90"/>
      <c r="B70" s="90"/>
      <c r="C70" s="90"/>
      <c r="D70" s="90"/>
      <c r="E70" s="90"/>
      <c r="F70" s="146" t="s">
        <v>40</v>
      </c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6"/>
    </row>
    <row r="71" spans="1:18" ht="30" customHeight="1" x14ac:dyDescent="0.2">
      <c r="A71" s="94" t="s">
        <v>2</v>
      </c>
      <c r="B71" s="94" t="s">
        <v>24</v>
      </c>
      <c r="C71" s="94" t="s">
        <v>25</v>
      </c>
      <c r="D71" s="94" t="s">
        <v>4</v>
      </c>
      <c r="E71" s="94" t="s">
        <v>5</v>
      </c>
      <c r="F71" s="95" t="s">
        <v>26</v>
      </c>
      <c r="G71" s="95" t="s">
        <v>27</v>
      </c>
      <c r="H71" s="95" t="s">
        <v>28</v>
      </c>
      <c r="I71" s="95" t="s">
        <v>29</v>
      </c>
      <c r="J71" s="95" t="s">
        <v>30</v>
      </c>
      <c r="K71" s="95" t="s">
        <v>31</v>
      </c>
      <c r="L71" s="95" t="s">
        <v>32</v>
      </c>
      <c r="M71" s="95" t="s">
        <v>33</v>
      </c>
      <c r="N71" s="95" t="s">
        <v>34</v>
      </c>
      <c r="O71" s="95" t="s">
        <v>35</v>
      </c>
      <c r="P71" s="95" t="s">
        <v>36</v>
      </c>
      <c r="Q71" s="95" t="s">
        <v>37</v>
      </c>
      <c r="R71" s="95" t="s">
        <v>8</v>
      </c>
    </row>
    <row r="72" spans="1:18" x14ac:dyDescent="0.2">
      <c r="A72" s="96" t="s">
        <v>131</v>
      </c>
      <c r="B72" s="97">
        <v>1</v>
      </c>
      <c r="C72" s="98">
        <v>2</v>
      </c>
      <c r="D72" s="96" t="s">
        <v>132</v>
      </c>
      <c r="E72" s="96" t="s">
        <v>133</v>
      </c>
      <c r="F72" s="99">
        <v>0</v>
      </c>
      <c r="G72" s="99">
        <v>0</v>
      </c>
      <c r="H72" s="99">
        <v>0</v>
      </c>
      <c r="I72" s="99">
        <v>0</v>
      </c>
      <c r="J72" s="99">
        <v>0</v>
      </c>
      <c r="K72" s="99">
        <v>0</v>
      </c>
      <c r="L72" s="99">
        <v>0</v>
      </c>
      <c r="M72" s="99">
        <v>0</v>
      </c>
      <c r="N72" s="99">
        <v>0</v>
      </c>
      <c r="O72" s="99">
        <v>0</v>
      </c>
      <c r="P72" s="99">
        <v>0</v>
      </c>
      <c r="Q72" s="99">
        <v>0</v>
      </c>
      <c r="R72" s="100">
        <f t="shared" ref="R72:R100" si="4">SUM(F72:Q72)</f>
        <v>0</v>
      </c>
    </row>
    <row r="73" spans="1:18" x14ac:dyDescent="0.2">
      <c r="A73" s="96" t="s">
        <v>131</v>
      </c>
      <c r="B73" s="97">
        <v>1</v>
      </c>
      <c r="C73" s="98">
        <v>10</v>
      </c>
      <c r="D73" s="96" t="s">
        <v>132</v>
      </c>
      <c r="E73" s="96" t="s">
        <v>133</v>
      </c>
      <c r="F73" s="99">
        <v>40</v>
      </c>
      <c r="G73" s="99">
        <v>20</v>
      </c>
      <c r="H73" s="99">
        <v>0</v>
      </c>
      <c r="I73" s="99">
        <v>0</v>
      </c>
      <c r="J73" s="99">
        <v>0</v>
      </c>
      <c r="K73" s="99">
        <v>0</v>
      </c>
      <c r="L73" s="99">
        <v>0</v>
      </c>
      <c r="M73" s="99">
        <v>10</v>
      </c>
      <c r="N73" s="99">
        <v>0</v>
      </c>
      <c r="O73" s="99">
        <v>0</v>
      </c>
      <c r="P73" s="99">
        <v>10</v>
      </c>
      <c r="Q73" s="99">
        <v>10</v>
      </c>
      <c r="R73" s="100">
        <f t="shared" si="4"/>
        <v>90</v>
      </c>
    </row>
    <row r="74" spans="1:18" x14ac:dyDescent="0.2">
      <c r="A74" s="96" t="s">
        <v>131</v>
      </c>
      <c r="B74" s="97">
        <v>5</v>
      </c>
      <c r="C74" s="98">
        <v>2</v>
      </c>
      <c r="D74" s="96" t="s">
        <v>132</v>
      </c>
      <c r="E74" s="96" t="s">
        <v>133</v>
      </c>
      <c r="F74" s="99">
        <v>1898</v>
      </c>
      <c r="G74" s="99">
        <v>1970</v>
      </c>
      <c r="H74" s="99">
        <v>2158</v>
      </c>
      <c r="I74" s="99">
        <v>1940</v>
      </c>
      <c r="J74" s="99">
        <v>2062</v>
      </c>
      <c r="K74" s="99">
        <v>2220</v>
      </c>
      <c r="L74" s="99">
        <v>2226</v>
      </c>
      <c r="M74" s="99">
        <v>1954</v>
      </c>
      <c r="N74" s="99">
        <v>2688</v>
      </c>
      <c r="O74" s="99">
        <v>2230</v>
      </c>
      <c r="P74" s="99">
        <v>2374</v>
      </c>
      <c r="Q74" s="99">
        <v>2536</v>
      </c>
      <c r="R74" s="100">
        <f t="shared" si="4"/>
        <v>26256</v>
      </c>
    </row>
    <row r="75" spans="1:18" x14ac:dyDescent="0.2">
      <c r="A75" s="96" t="s">
        <v>134</v>
      </c>
      <c r="B75" s="97">
        <v>1</v>
      </c>
      <c r="C75" s="98">
        <v>1</v>
      </c>
      <c r="D75" s="96" t="s">
        <v>135</v>
      </c>
      <c r="E75" s="96" t="s">
        <v>133</v>
      </c>
      <c r="F75" s="99">
        <v>0</v>
      </c>
      <c r="G75" s="99">
        <v>0</v>
      </c>
      <c r="H75" s="99">
        <v>0</v>
      </c>
      <c r="I75" s="99">
        <v>0</v>
      </c>
      <c r="J75" s="99">
        <v>0</v>
      </c>
      <c r="K75" s="99">
        <v>0</v>
      </c>
      <c r="L75" s="99">
        <v>0</v>
      </c>
      <c r="M75" s="99">
        <v>0</v>
      </c>
      <c r="N75" s="99">
        <v>0</v>
      </c>
      <c r="O75" s="99">
        <v>0</v>
      </c>
      <c r="P75" s="99">
        <v>0</v>
      </c>
      <c r="Q75" s="99">
        <v>0</v>
      </c>
      <c r="R75" s="100">
        <f t="shared" si="4"/>
        <v>0</v>
      </c>
    </row>
    <row r="76" spans="1:18" x14ac:dyDescent="0.2">
      <c r="A76" s="96" t="s">
        <v>134</v>
      </c>
      <c r="B76" s="97">
        <v>1</v>
      </c>
      <c r="C76" s="98">
        <v>2</v>
      </c>
      <c r="D76" s="96" t="s">
        <v>132</v>
      </c>
      <c r="E76" s="96" t="s">
        <v>133</v>
      </c>
      <c r="F76" s="99">
        <v>0</v>
      </c>
      <c r="G76" s="99">
        <v>0</v>
      </c>
      <c r="H76" s="99">
        <v>0</v>
      </c>
      <c r="I76" s="99">
        <v>0</v>
      </c>
      <c r="J76" s="99">
        <v>0</v>
      </c>
      <c r="K76" s="99">
        <v>0</v>
      </c>
      <c r="L76" s="99">
        <v>0</v>
      </c>
      <c r="M76" s="99">
        <v>0</v>
      </c>
      <c r="N76" s="99">
        <v>0</v>
      </c>
      <c r="O76" s="99">
        <v>0</v>
      </c>
      <c r="P76" s="99">
        <v>0</v>
      </c>
      <c r="Q76" s="99">
        <v>0</v>
      </c>
      <c r="R76" s="100">
        <f t="shared" si="4"/>
        <v>0</v>
      </c>
    </row>
    <row r="77" spans="1:18" x14ac:dyDescent="0.2">
      <c r="A77" s="96" t="s">
        <v>134</v>
      </c>
      <c r="B77" s="97">
        <v>1</v>
      </c>
      <c r="C77" s="98">
        <v>4</v>
      </c>
      <c r="D77" s="96" t="s">
        <v>132</v>
      </c>
      <c r="E77" s="96" t="s">
        <v>133</v>
      </c>
      <c r="F77" s="99">
        <v>0</v>
      </c>
      <c r="G77" s="99">
        <v>0</v>
      </c>
      <c r="H77" s="99">
        <v>0</v>
      </c>
      <c r="I77" s="99">
        <v>0</v>
      </c>
      <c r="J77" s="99">
        <v>0</v>
      </c>
      <c r="K77" s="99">
        <v>0</v>
      </c>
      <c r="L77" s="99">
        <v>0</v>
      </c>
      <c r="M77" s="99">
        <v>0</v>
      </c>
      <c r="N77" s="99">
        <v>0</v>
      </c>
      <c r="O77" s="99">
        <v>0</v>
      </c>
      <c r="P77" s="99">
        <v>0</v>
      </c>
      <c r="Q77" s="99">
        <v>0</v>
      </c>
      <c r="R77" s="100">
        <f t="shared" si="4"/>
        <v>0</v>
      </c>
    </row>
    <row r="78" spans="1:18" x14ac:dyDescent="0.2">
      <c r="A78" s="96" t="s">
        <v>134</v>
      </c>
      <c r="B78" s="97">
        <v>1</v>
      </c>
      <c r="C78" s="98">
        <v>8</v>
      </c>
      <c r="D78" s="96" t="s">
        <v>152</v>
      </c>
      <c r="E78" s="96" t="s">
        <v>133</v>
      </c>
      <c r="F78" s="99">
        <v>0</v>
      </c>
      <c r="G78" s="99">
        <v>0</v>
      </c>
      <c r="H78" s="99">
        <v>0</v>
      </c>
      <c r="I78" s="99">
        <v>0</v>
      </c>
      <c r="J78" s="99">
        <v>0</v>
      </c>
      <c r="K78" s="99">
        <v>0</v>
      </c>
      <c r="L78" s="99">
        <v>0</v>
      </c>
      <c r="M78" s="99">
        <v>0</v>
      </c>
      <c r="N78" s="99">
        <v>0</v>
      </c>
      <c r="O78" s="99">
        <v>0</v>
      </c>
      <c r="P78" s="99">
        <v>0</v>
      </c>
      <c r="Q78" s="99">
        <v>0</v>
      </c>
      <c r="R78" s="100">
        <f t="shared" si="4"/>
        <v>0</v>
      </c>
    </row>
    <row r="79" spans="1:18" x14ac:dyDescent="0.2">
      <c r="A79" s="96" t="s">
        <v>134</v>
      </c>
      <c r="B79" s="97">
        <v>1</v>
      </c>
      <c r="C79" s="98">
        <v>10</v>
      </c>
      <c r="D79" s="96" t="s">
        <v>132</v>
      </c>
      <c r="E79" s="96" t="s">
        <v>133</v>
      </c>
      <c r="F79" s="99">
        <v>0</v>
      </c>
      <c r="G79" s="99">
        <v>0</v>
      </c>
      <c r="H79" s="99">
        <v>0</v>
      </c>
      <c r="I79" s="99">
        <v>0</v>
      </c>
      <c r="J79" s="99">
        <v>0</v>
      </c>
      <c r="K79" s="99">
        <v>0</v>
      </c>
      <c r="L79" s="99">
        <v>0</v>
      </c>
      <c r="M79" s="99">
        <v>0</v>
      </c>
      <c r="N79" s="99">
        <v>0</v>
      </c>
      <c r="O79" s="99">
        <v>0</v>
      </c>
      <c r="P79" s="99">
        <v>0</v>
      </c>
      <c r="Q79" s="99">
        <v>0</v>
      </c>
      <c r="R79" s="100">
        <f t="shared" si="4"/>
        <v>0</v>
      </c>
    </row>
    <row r="80" spans="1:18" x14ac:dyDescent="0.2">
      <c r="A80" s="96" t="s">
        <v>134</v>
      </c>
      <c r="B80" s="97">
        <v>1</v>
      </c>
      <c r="C80" s="98">
        <v>40</v>
      </c>
      <c r="D80" s="96" t="s">
        <v>132</v>
      </c>
      <c r="E80" s="96" t="s">
        <v>133</v>
      </c>
      <c r="F80" s="99">
        <v>0</v>
      </c>
      <c r="G80" s="99">
        <v>0</v>
      </c>
      <c r="H80" s="99">
        <v>0</v>
      </c>
      <c r="I80" s="99">
        <v>0</v>
      </c>
      <c r="J80" s="99">
        <v>0</v>
      </c>
      <c r="K80" s="99">
        <v>0</v>
      </c>
      <c r="L80" s="99">
        <v>0</v>
      </c>
      <c r="M80" s="99">
        <v>0</v>
      </c>
      <c r="N80" s="99">
        <v>0</v>
      </c>
      <c r="O80" s="99">
        <v>0</v>
      </c>
      <c r="P80" s="99">
        <v>0</v>
      </c>
      <c r="Q80" s="99">
        <v>0</v>
      </c>
      <c r="R80" s="100">
        <f t="shared" si="4"/>
        <v>0</v>
      </c>
    </row>
    <row r="81" spans="1:18" x14ac:dyDescent="0.2">
      <c r="A81" s="96" t="s">
        <v>134</v>
      </c>
      <c r="B81" s="97">
        <v>5</v>
      </c>
      <c r="C81" s="98">
        <v>2</v>
      </c>
      <c r="D81" s="96" t="s">
        <v>132</v>
      </c>
      <c r="E81" s="96" t="s">
        <v>133</v>
      </c>
      <c r="F81" s="99">
        <v>0</v>
      </c>
      <c r="G81" s="99">
        <v>0</v>
      </c>
      <c r="H81" s="99">
        <v>0</v>
      </c>
      <c r="I81" s="99">
        <v>0</v>
      </c>
      <c r="J81" s="99">
        <v>0</v>
      </c>
      <c r="K81" s="99">
        <v>0</v>
      </c>
      <c r="L81" s="99">
        <v>0</v>
      </c>
      <c r="M81" s="99">
        <v>0</v>
      </c>
      <c r="N81" s="99">
        <v>0</v>
      </c>
      <c r="O81" s="99">
        <v>0</v>
      </c>
      <c r="P81" s="99">
        <v>0</v>
      </c>
      <c r="Q81" s="99">
        <v>0</v>
      </c>
      <c r="R81" s="100">
        <f t="shared" si="4"/>
        <v>0</v>
      </c>
    </row>
    <row r="82" spans="1:18" x14ac:dyDescent="0.2">
      <c r="A82" s="96" t="s">
        <v>134</v>
      </c>
      <c r="B82" s="97">
        <v>10</v>
      </c>
      <c r="C82" s="98">
        <v>2</v>
      </c>
      <c r="D82" s="96" t="s">
        <v>132</v>
      </c>
      <c r="E82" s="96" t="s">
        <v>133</v>
      </c>
      <c r="F82" s="99">
        <v>572</v>
      </c>
      <c r="G82" s="99">
        <v>346</v>
      </c>
      <c r="H82" s="99">
        <v>630</v>
      </c>
      <c r="I82" s="99">
        <v>472</v>
      </c>
      <c r="J82" s="99">
        <v>682</v>
      </c>
      <c r="K82" s="99">
        <v>326</v>
      </c>
      <c r="L82" s="99">
        <v>514</v>
      </c>
      <c r="M82" s="99">
        <v>678</v>
      </c>
      <c r="N82" s="99">
        <v>594</v>
      </c>
      <c r="O82" s="99">
        <v>582</v>
      </c>
      <c r="P82" s="99">
        <v>738</v>
      </c>
      <c r="Q82" s="99">
        <v>786</v>
      </c>
      <c r="R82" s="100">
        <f t="shared" si="4"/>
        <v>6920</v>
      </c>
    </row>
    <row r="83" spans="1:18" x14ac:dyDescent="0.2">
      <c r="A83" s="96" t="s">
        <v>134</v>
      </c>
      <c r="B83" s="97">
        <v>10</v>
      </c>
      <c r="C83" s="98">
        <v>4</v>
      </c>
      <c r="D83" s="96" t="s">
        <v>132</v>
      </c>
      <c r="E83" s="96" t="s">
        <v>133</v>
      </c>
      <c r="F83" s="99">
        <v>0</v>
      </c>
      <c r="G83" s="99">
        <v>0</v>
      </c>
      <c r="H83" s="99">
        <v>0</v>
      </c>
      <c r="I83" s="99">
        <v>0</v>
      </c>
      <c r="J83" s="99">
        <v>0</v>
      </c>
      <c r="K83" s="99">
        <v>0</v>
      </c>
      <c r="L83" s="99">
        <v>0</v>
      </c>
      <c r="M83" s="99">
        <v>0</v>
      </c>
      <c r="N83" s="99">
        <v>0</v>
      </c>
      <c r="O83" s="99">
        <v>0</v>
      </c>
      <c r="P83" s="99">
        <v>0</v>
      </c>
      <c r="Q83" s="99">
        <v>0</v>
      </c>
      <c r="R83" s="100">
        <f t="shared" si="4"/>
        <v>0</v>
      </c>
    </row>
    <row r="84" spans="1:18" x14ac:dyDescent="0.2">
      <c r="A84" s="96" t="s">
        <v>134</v>
      </c>
      <c r="B84" s="97">
        <v>10</v>
      </c>
      <c r="C84" s="98">
        <v>8</v>
      </c>
      <c r="D84" s="96" t="s">
        <v>132</v>
      </c>
      <c r="E84" s="96" t="s">
        <v>133</v>
      </c>
      <c r="F84" s="99">
        <v>0</v>
      </c>
      <c r="G84" s="99">
        <v>0</v>
      </c>
      <c r="H84" s="99">
        <v>0</v>
      </c>
      <c r="I84" s="99">
        <v>0</v>
      </c>
      <c r="J84" s="99">
        <v>0</v>
      </c>
      <c r="K84" s="99">
        <v>0</v>
      </c>
      <c r="L84" s="99">
        <v>0</v>
      </c>
      <c r="M84" s="99">
        <v>0</v>
      </c>
      <c r="N84" s="99">
        <v>0</v>
      </c>
      <c r="O84" s="99">
        <v>0</v>
      </c>
      <c r="P84" s="99">
        <v>0</v>
      </c>
      <c r="Q84" s="99">
        <v>0</v>
      </c>
      <c r="R84" s="100">
        <f t="shared" si="4"/>
        <v>0</v>
      </c>
    </row>
    <row r="85" spans="1:18" x14ac:dyDescent="0.2">
      <c r="A85" s="96" t="s">
        <v>134</v>
      </c>
      <c r="B85" s="97">
        <v>10</v>
      </c>
      <c r="C85" s="98">
        <v>10</v>
      </c>
      <c r="D85" s="96" t="s">
        <v>132</v>
      </c>
      <c r="E85" s="96" t="s">
        <v>133</v>
      </c>
      <c r="F85" s="99">
        <v>0</v>
      </c>
      <c r="G85" s="99">
        <v>0</v>
      </c>
      <c r="H85" s="99">
        <v>0</v>
      </c>
      <c r="I85" s="99">
        <v>0</v>
      </c>
      <c r="J85" s="99">
        <v>0</v>
      </c>
      <c r="K85" s="99">
        <v>0</v>
      </c>
      <c r="L85" s="99">
        <v>0</v>
      </c>
      <c r="M85" s="99">
        <v>0</v>
      </c>
      <c r="N85" s="99">
        <v>0</v>
      </c>
      <c r="O85" s="99">
        <v>0</v>
      </c>
      <c r="P85" s="99">
        <v>0</v>
      </c>
      <c r="Q85" s="99">
        <v>0</v>
      </c>
      <c r="R85" s="100">
        <f t="shared" si="4"/>
        <v>0</v>
      </c>
    </row>
    <row r="86" spans="1:18" x14ac:dyDescent="0.2">
      <c r="A86" s="96" t="s">
        <v>138</v>
      </c>
      <c r="B86" s="97">
        <v>4</v>
      </c>
      <c r="C86" s="98">
        <v>0.15</v>
      </c>
      <c r="D86" s="96" t="s">
        <v>139</v>
      </c>
      <c r="E86" s="96" t="s">
        <v>140</v>
      </c>
      <c r="F86" s="99">
        <v>0</v>
      </c>
      <c r="G86" s="99">
        <v>0</v>
      </c>
      <c r="H86" s="99">
        <v>0</v>
      </c>
      <c r="I86" s="99">
        <v>0</v>
      </c>
      <c r="J86" s="99">
        <v>0</v>
      </c>
      <c r="K86" s="99">
        <v>0</v>
      </c>
      <c r="L86" s="99">
        <v>0</v>
      </c>
      <c r="M86" s="99">
        <v>1.8</v>
      </c>
      <c r="N86" s="99">
        <v>0</v>
      </c>
      <c r="O86" s="99">
        <v>1.8</v>
      </c>
      <c r="P86" s="99">
        <v>3.6</v>
      </c>
      <c r="Q86" s="99">
        <v>0</v>
      </c>
      <c r="R86" s="100">
        <f t="shared" si="4"/>
        <v>7.2</v>
      </c>
    </row>
    <row r="87" spans="1:18" x14ac:dyDescent="0.2">
      <c r="A87" s="96" t="s">
        <v>138</v>
      </c>
      <c r="B87" s="97">
        <v>4</v>
      </c>
      <c r="C87" s="98">
        <v>0.2</v>
      </c>
      <c r="D87" s="96" t="s">
        <v>141</v>
      </c>
      <c r="E87" s="96" t="s">
        <v>140</v>
      </c>
      <c r="F87" s="99">
        <v>0</v>
      </c>
      <c r="G87" s="99">
        <v>0</v>
      </c>
      <c r="H87" s="99">
        <v>0</v>
      </c>
      <c r="I87" s="99">
        <v>0</v>
      </c>
      <c r="J87" s="99">
        <v>0</v>
      </c>
      <c r="K87" s="99">
        <v>0</v>
      </c>
      <c r="L87" s="99">
        <v>0.8</v>
      </c>
      <c r="M87" s="99">
        <v>0</v>
      </c>
      <c r="N87" s="99">
        <v>0.8</v>
      </c>
      <c r="O87" s="99">
        <v>0.2</v>
      </c>
      <c r="P87" s="99">
        <v>0</v>
      </c>
      <c r="Q87" s="99">
        <v>0.4</v>
      </c>
      <c r="R87" s="100">
        <f t="shared" si="4"/>
        <v>2.2000000000000002</v>
      </c>
    </row>
    <row r="88" spans="1:18" x14ac:dyDescent="0.2">
      <c r="A88" s="96" t="s">
        <v>138</v>
      </c>
      <c r="B88" s="97">
        <v>1</v>
      </c>
      <c r="C88" s="98">
        <v>0.4</v>
      </c>
      <c r="D88" s="96" t="s">
        <v>142</v>
      </c>
      <c r="E88" s="96" t="s">
        <v>140</v>
      </c>
      <c r="F88" s="99">
        <v>0</v>
      </c>
      <c r="G88" s="99">
        <v>0</v>
      </c>
      <c r="H88" s="99">
        <v>0</v>
      </c>
      <c r="I88" s="99">
        <v>0</v>
      </c>
      <c r="J88" s="99">
        <v>0</v>
      </c>
      <c r="K88" s="99">
        <v>0</v>
      </c>
      <c r="L88" s="99">
        <v>0</v>
      </c>
      <c r="M88" s="99">
        <v>0</v>
      </c>
      <c r="N88" s="99">
        <v>0</v>
      </c>
      <c r="O88" s="99">
        <v>0</v>
      </c>
      <c r="P88" s="99">
        <v>0</v>
      </c>
      <c r="Q88" s="99">
        <v>0</v>
      </c>
      <c r="R88" s="100">
        <f t="shared" si="4"/>
        <v>0</v>
      </c>
    </row>
    <row r="89" spans="1:18" x14ac:dyDescent="0.2">
      <c r="A89" s="96" t="s">
        <v>138</v>
      </c>
      <c r="B89" s="97">
        <v>4</v>
      </c>
      <c r="C89" s="98">
        <v>0.4</v>
      </c>
      <c r="D89" s="96" t="s">
        <v>142</v>
      </c>
      <c r="E89" s="96" t="s">
        <v>140</v>
      </c>
      <c r="F89" s="99">
        <v>8</v>
      </c>
      <c r="G89" s="99">
        <v>11.6</v>
      </c>
      <c r="H89" s="99">
        <v>21.2</v>
      </c>
      <c r="I89" s="99">
        <v>16.8</v>
      </c>
      <c r="J89" s="99">
        <v>19.2</v>
      </c>
      <c r="K89" s="99">
        <v>15.2</v>
      </c>
      <c r="L89" s="99">
        <v>16.399999999999999</v>
      </c>
      <c r="M89" s="99">
        <v>11.2</v>
      </c>
      <c r="N89" s="99">
        <v>28.4</v>
      </c>
      <c r="O89" s="99">
        <v>17.2</v>
      </c>
      <c r="P89" s="99">
        <v>18</v>
      </c>
      <c r="Q89" s="99">
        <v>36.799999999999997</v>
      </c>
      <c r="R89" s="100">
        <f t="shared" si="4"/>
        <v>220</v>
      </c>
    </row>
    <row r="90" spans="1:18" x14ac:dyDescent="0.2">
      <c r="A90" s="96" t="s">
        <v>138</v>
      </c>
      <c r="B90" s="97">
        <v>4</v>
      </c>
      <c r="C90" s="98">
        <v>0.25</v>
      </c>
      <c r="D90" s="96" t="s">
        <v>143</v>
      </c>
      <c r="E90" s="96" t="s">
        <v>140</v>
      </c>
      <c r="F90" s="99">
        <v>0</v>
      </c>
      <c r="G90" s="99">
        <v>0</v>
      </c>
      <c r="H90" s="99">
        <v>0</v>
      </c>
      <c r="I90" s="99">
        <v>0</v>
      </c>
      <c r="J90" s="99">
        <v>0</v>
      </c>
      <c r="K90" s="99">
        <v>3</v>
      </c>
      <c r="L90" s="99">
        <v>0</v>
      </c>
      <c r="M90" s="99">
        <v>0</v>
      </c>
      <c r="N90" s="99">
        <v>0</v>
      </c>
      <c r="O90" s="99">
        <v>0</v>
      </c>
      <c r="P90" s="99">
        <v>3</v>
      </c>
      <c r="Q90" s="99">
        <v>4</v>
      </c>
      <c r="R90" s="100">
        <f t="shared" si="4"/>
        <v>10</v>
      </c>
    </row>
    <row r="91" spans="1:18" x14ac:dyDescent="0.2">
      <c r="A91" s="96" t="s">
        <v>138</v>
      </c>
      <c r="B91" s="97">
        <v>4</v>
      </c>
      <c r="C91" s="98">
        <v>0.3</v>
      </c>
      <c r="D91" s="96" t="s">
        <v>144</v>
      </c>
      <c r="E91" s="96" t="s">
        <v>140</v>
      </c>
      <c r="F91" s="99">
        <v>0</v>
      </c>
      <c r="G91" s="99">
        <v>0</v>
      </c>
      <c r="H91" s="99">
        <v>0</v>
      </c>
      <c r="I91" s="99">
        <v>0</v>
      </c>
      <c r="J91" s="99">
        <v>0</v>
      </c>
      <c r="K91" s="99">
        <v>7.5</v>
      </c>
      <c r="L91" s="99">
        <v>0</v>
      </c>
      <c r="M91" s="99">
        <v>7.2</v>
      </c>
      <c r="N91" s="99">
        <v>8.6999999999999993</v>
      </c>
      <c r="O91" s="99">
        <v>10.199999999999999</v>
      </c>
      <c r="P91" s="99">
        <v>17.100000000000001</v>
      </c>
      <c r="Q91" s="99">
        <v>32.1</v>
      </c>
      <c r="R91" s="100">
        <f t="shared" si="4"/>
        <v>82.8</v>
      </c>
    </row>
    <row r="92" spans="1:18" x14ac:dyDescent="0.2">
      <c r="A92" s="96" t="s">
        <v>138</v>
      </c>
      <c r="B92" s="97">
        <v>1</v>
      </c>
      <c r="C92" s="98">
        <v>0.4</v>
      </c>
      <c r="D92" s="96" t="s">
        <v>145</v>
      </c>
      <c r="E92" s="96" t="s">
        <v>140</v>
      </c>
      <c r="F92" s="99">
        <v>0</v>
      </c>
      <c r="G92" s="99">
        <v>0</v>
      </c>
      <c r="H92" s="99">
        <v>0</v>
      </c>
      <c r="I92" s="99">
        <v>0</v>
      </c>
      <c r="J92" s="99">
        <v>0</v>
      </c>
      <c r="K92" s="99">
        <v>0</v>
      </c>
      <c r="L92" s="99">
        <v>0</v>
      </c>
      <c r="M92" s="99">
        <v>0</v>
      </c>
      <c r="N92" s="99">
        <v>0</v>
      </c>
      <c r="O92" s="99">
        <v>0</v>
      </c>
      <c r="P92" s="99">
        <v>0</v>
      </c>
      <c r="Q92" s="99">
        <v>0</v>
      </c>
      <c r="R92" s="100">
        <f t="shared" si="4"/>
        <v>0</v>
      </c>
    </row>
    <row r="93" spans="1:18" x14ac:dyDescent="0.2">
      <c r="A93" s="96" t="s">
        <v>138</v>
      </c>
      <c r="B93" s="97">
        <v>4</v>
      </c>
      <c r="C93" s="98">
        <v>0.4</v>
      </c>
      <c r="D93" s="96" t="s">
        <v>145</v>
      </c>
      <c r="E93" s="96" t="s">
        <v>140</v>
      </c>
      <c r="F93" s="99">
        <v>23.2</v>
      </c>
      <c r="G93" s="99">
        <v>36</v>
      </c>
      <c r="H93" s="99">
        <v>54</v>
      </c>
      <c r="I93" s="99">
        <v>47.2</v>
      </c>
      <c r="J93" s="99">
        <v>24</v>
      </c>
      <c r="K93" s="99">
        <v>50.4</v>
      </c>
      <c r="L93" s="99">
        <v>32.4</v>
      </c>
      <c r="M93" s="99">
        <v>47.2</v>
      </c>
      <c r="N93" s="99">
        <v>39.200000000000003</v>
      </c>
      <c r="O93" s="99">
        <v>31.6</v>
      </c>
      <c r="P93" s="99">
        <v>43.6</v>
      </c>
      <c r="Q93" s="99">
        <v>46.8</v>
      </c>
      <c r="R93" s="100">
        <f t="shared" si="4"/>
        <v>475.6</v>
      </c>
    </row>
    <row r="94" spans="1:18" x14ac:dyDescent="0.2">
      <c r="A94" s="96" t="s">
        <v>138</v>
      </c>
      <c r="B94" s="97">
        <v>4</v>
      </c>
      <c r="C94" s="98">
        <v>0.35</v>
      </c>
      <c r="D94" s="96" t="s">
        <v>146</v>
      </c>
      <c r="E94" s="96" t="s">
        <v>140</v>
      </c>
      <c r="F94" s="99">
        <v>0</v>
      </c>
      <c r="G94" s="99">
        <v>0</v>
      </c>
      <c r="H94" s="99">
        <v>0</v>
      </c>
      <c r="I94" s="99">
        <v>0</v>
      </c>
      <c r="J94" s="99">
        <v>0</v>
      </c>
      <c r="K94" s="99">
        <v>0</v>
      </c>
      <c r="L94" s="99">
        <v>4.55</v>
      </c>
      <c r="M94" s="99">
        <v>4.2</v>
      </c>
      <c r="N94" s="99">
        <v>0</v>
      </c>
      <c r="O94" s="99">
        <v>4.55</v>
      </c>
      <c r="P94" s="99">
        <v>0</v>
      </c>
      <c r="Q94" s="99">
        <v>7</v>
      </c>
      <c r="R94" s="100">
        <f t="shared" si="4"/>
        <v>20.3</v>
      </c>
    </row>
    <row r="95" spans="1:18" x14ac:dyDescent="0.2">
      <c r="A95" s="96" t="s">
        <v>138</v>
      </c>
      <c r="B95" s="97">
        <v>1</v>
      </c>
      <c r="C95" s="98">
        <v>0.4</v>
      </c>
      <c r="D95" s="96" t="s">
        <v>147</v>
      </c>
      <c r="E95" s="96" t="s">
        <v>140</v>
      </c>
      <c r="F95" s="99">
        <v>0</v>
      </c>
      <c r="G95" s="99">
        <v>0</v>
      </c>
      <c r="H95" s="99">
        <v>0</v>
      </c>
      <c r="I95" s="99">
        <v>0</v>
      </c>
      <c r="J95" s="99">
        <v>0</v>
      </c>
      <c r="K95" s="99">
        <v>0</v>
      </c>
      <c r="L95" s="99">
        <v>0</v>
      </c>
      <c r="M95" s="99">
        <v>0</v>
      </c>
      <c r="N95" s="99">
        <v>0</v>
      </c>
      <c r="O95" s="99">
        <v>0</v>
      </c>
      <c r="P95" s="99">
        <v>0</v>
      </c>
      <c r="Q95" s="99">
        <v>0</v>
      </c>
      <c r="R95" s="100">
        <f t="shared" si="4"/>
        <v>0</v>
      </c>
    </row>
    <row r="96" spans="1:18" x14ac:dyDescent="0.2">
      <c r="A96" s="96" t="s">
        <v>138</v>
      </c>
      <c r="B96" s="97">
        <v>4</v>
      </c>
      <c r="C96" s="98">
        <v>0.4</v>
      </c>
      <c r="D96" s="96" t="s">
        <v>147</v>
      </c>
      <c r="E96" s="96" t="s">
        <v>140</v>
      </c>
      <c r="F96" s="99">
        <v>16</v>
      </c>
      <c r="G96" s="99">
        <v>8</v>
      </c>
      <c r="H96" s="99">
        <v>24.4</v>
      </c>
      <c r="I96" s="99">
        <v>16</v>
      </c>
      <c r="J96" s="99">
        <v>16.399999999999999</v>
      </c>
      <c r="K96" s="99">
        <v>32.800000000000004</v>
      </c>
      <c r="L96" s="99">
        <v>34</v>
      </c>
      <c r="M96" s="99">
        <v>45.2</v>
      </c>
      <c r="N96" s="99">
        <v>63.599999999999994</v>
      </c>
      <c r="O96" s="99">
        <v>94.4</v>
      </c>
      <c r="P96" s="99">
        <v>68.8</v>
      </c>
      <c r="Q96" s="99">
        <v>128.80000000000001</v>
      </c>
      <c r="R96" s="100">
        <f t="shared" si="4"/>
        <v>548.4</v>
      </c>
    </row>
    <row r="97" spans="1:18" x14ac:dyDescent="0.2">
      <c r="A97" s="96" t="s">
        <v>138</v>
      </c>
      <c r="B97" s="97">
        <v>4</v>
      </c>
      <c r="C97" s="98">
        <v>0.45</v>
      </c>
      <c r="D97" s="96" t="s">
        <v>148</v>
      </c>
      <c r="E97" s="96" t="s">
        <v>140</v>
      </c>
      <c r="F97" s="99">
        <v>0</v>
      </c>
      <c r="G97" s="99">
        <v>0</v>
      </c>
      <c r="H97" s="99">
        <v>0</v>
      </c>
      <c r="I97" s="99">
        <v>0</v>
      </c>
      <c r="J97" s="99">
        <v>0</v>
      </c>
      <c r="K97" s="99">
        <v>0</v>
      </c>
      <c r="L97" s="99">
        <v>0</v>
      </c>
      <c r="M97" s="99">
        <v>0</v>
      </c>
      <c r="N97" s="99">
        <v>0</v>
      </c>
      <c r="O97" s="99">
        <v>11.25</v>
      </c>
      <c r="P97" s="99">
        <v>0</v>
      </c>
      <c r="Q97" s="99">
        <v>1.8</v>
      </c>
      <c r="R97" s="100">
        <f t="shared" si="4"/>
        <v>13.05</v>
      </c>
    </row>
    <row r="98" spans="1:18" x14ac:dyDescent="0.2">
      <c r="A98" s="96" t="s">
        <v>138</v>
      </c>
      <c r="B98" s="97">
        <v>1</v>
      </c>
      <c r="C98" s="98">
        <v>0.4</v>
      </c>
      <c r="D98" s="96" t="s">
        <v>149</v>
      </c>
      <c r="E98" s="96" t="s">
        <v>140</v>
      </c>
      <c r="F98" s="99">
        <v>0</v>
      </c>
      <c r="G98" s="99">
        <v>0</v>
      </c>
      <c r="H98" s="99">
        <v>0</v>
      </c>
      <c r="I98" s="99">
        <v>0</v>
      </c>
      <c r="J98" s="99">
        <v>0</v>
      </c>
      <c r="K98" s="99">
        <v>0</v>
      </c>
      <c r="L98" s="99">
        <v>0</v>
      </c>
      <c r="M98" s="99">
        <v>0</v>
      </c>
      <c r="N98" s="99">
        <v>0</v>
      </c>
      <c r="O98" s="99">
        <v>0</v>
      </c>
      <c r="P98" s="99">
        <v>0</v>
      </c>
      <c r="Q98" s="99">
        <v>0</v>
      </c>
      <c r="R98" s="100">
        <f t="shared" si="4"/>
        <v>0</v>
      </c>
    </row>
    <row r="99" spans="1:18" x14ac:dyDescent="0.2">
      <c r="A99" s="96" t="s">
        <v>138</v>
      </c>
      <c r="B99" s="97">
        <v>4</v>
      </c>
      <c r="C99" s="98">
        <v>0.4</v>
      </c>
      <c r="D99" s="96" t="s">
        <v>149</v>
      </c>
      <c r="E99" s="96" t="s">
        <v>140</v>
      </c>
      <c r="F99" s="99">
        <v>16.399999999999999</v>
      </c>
      <c r="G99" s="99">
        <v>9.6</v>
      </c>
      <c r="H99" s="99">
        <v>16.400000000000002</v>
      </c>
      <c r="I99" s="99">
        <v>16.400000000000002</v>
      </c>
      <c r="J99" s="99">
        <v>12.8</v>
      </c>
      <c r="K99" s="99">
        <v>18.400000000000002</v>
      </c>
      <c r="L99" s="99">
        <v>12.8</v>
      </c>
      <c r="M99" s="99">
        <v>16.400000000000002</v>
      </c>
      <c r="N99" s="99">
        <v>26.4</v>
      </c>
      <c r="O99" s="99">
        <v>22.4</v>
      </c>
      <c r="P99" s="99">
        <v>33.599999999999994</v>
      </c>
      <c r="Q99" s="99">
        <v>19.600000000000001</v>
      </c>
      <c r="R99" s="100">
        <f t="shared" si="4"/>
        <v>221.20000000000002</v>
      </c>
    </row>
    <row r="100" spans="1:18" x14ac:dyDescent="0.2">
      <c r="A100" s="96" t="s">
        <v>138</v>
      </c>
      <c r="B100" s="97">
        <v>4</v>
      </c>
      <c r="C100" s="98">
        <v>0.5</v>
      </c>
      <c r="D100" s="96" t="s">
        <v>150</v>
      </c>
      <c r="E100" s="96" t="s">
        <v>140</v>
      </c>
      <c r="F100" s="99">
        <v>0</v>
      </c>
      <c r="G100" s="99">
        <v>0</v>
      </c>
      <c r="H100" s="99">
        <v>0</v>
      </c>
      <c r="I100" s="99">
        <v>0</v>
      </c>
      <c r="J100" s="99">
        <v>0</v>
      </c>
      <c r="K100" s="99">
        <v>6</v>
      </c>
      <c r="L100" s="99">
        <v>0</v>
      </c>
      <c r="M100" s="99">
        <v>0</v>
      </c>
      <c r="N100" s="99">
        <v>14</v>
      </c>
      <c r="O100" s="99">
        <v>22.5</v>
      </c>
      <c r="P100" s="99">
        <v>34</v>
      </c>
      <c r="Q100" s="99">
        <v>18</v>
      </c>
      <c r="R100" s="100">
        <f t="shared" si="4"/>
        <v>94.5</v>
      </c>
    </row>
    <row r="101" spans="1:18" ht="14.25" x14ac:dyDescent="0.2">
      <c r="E101" s="92" t="s">
        <v>38</v>
      </c>
      <c r="F101" s="93">
        <f t="shared" ref="F101:R101" si="5">SUM(F72:F100)</f>
        <v>2573.6</v>
      </c>
      <c r="G101" s="93">
        <f t="shared" si="5"/>
        <v>2401.1999999999998</v>
      </c>
      <c r="H101" s="93">
        <f t="shared" si="5"/>
        <v>2904</v>
      </c>
      <c r="I101" s="93">
        <f t="shared" si="5"/>
        <v>2508.4</v>
      </c>
      <c r="J101" s="93">
        <f t="shared" si="5"/>
        <v>2816.4</v>
      </c>
      <c r="K101" s="93">
        <f t="shared" si="5"/>
        <v>2679.3</v>
      </c>
      <c r="L101" s="93">
        <f t="shared" si="5"/>
        <v>2840.9500000000007</v>
      </c>
      <c r="M101" s="93">
        <f t="shared" si="5"/>
        <v>2775.1999999999994</v>
      </c>
      <c r="N101" s="93">
        <f t="shared" si="5"/>
        <v>3463.1</v>
      </c>
      <c r="O101" s="93">
        <f t="shared" si="5"/>
        <v>3028.1</v>
      </c>
      <c r="P101" s="93">
        <f t="shared" si="5"/>
        <v>3343.7</v>
      </c>
      <c r="Q101" s="93">
        <f t="shared" si="5"/>
        <v>3627.3000000000006</v>
      </c>
      <c r="R101" s="91">
        <f t="shared" si="5"/>
        <v>34961.25</v>
      </c>
    </row>
    <row r="103" spans="1:18" x14ac:dyDescent="0.2">
      <c r="A103" s="90"/>
      <c r="B103" s="90"/>
      <c r="C103" s="90"/>
      <c r="D103" s="90"/>
      <c r="E103" s="90"/>
      <c r="F103" s="146" t="s">
        <v>41</v>
      </c>
      <c r="G103" s="146"/>
      <c r="H103" s="146"/>
      <c r="I103" s="146"/>
      <c r="J103" s="146"/>
      <c r="K103" s="146"/>
      <c r="L103" s="146"/>
      <c r="M103" s="146"/>
      <c r="N103" s="146"/>
      <c r="O103" s="146"/>
      <c r="P103" s="146"/>
      <c r="Q103" s="146"/>
      <c r="R103" s="146"/>
    </row>
    <row r="104" spans="1:18" ht="30" customHeight="1" x14ac:dyDescent="0.2">
      <c r="A104" s="94" t="s">
        <v>2</v>
      </c>
      <c r="B104" s="94" t="s">
        <v>24</v>
      </c>
      <c r="C104" s="94" t="s">
        <v>25</v>
      </c>
      <c r="D104" s="94" t="s">
        <v>4</v>
      </c>
      <c r="E104" s="94" t="s">
        <v>5</v>
      </c>
      <c r="F104" s="95" t="s">
        <v>26</v>
      </c>
      <c r="G104" s="95" t="s">
        <v>27</v>
      </c>
      <c r="H104" s="95" t="s">
        <v>28</v>
      </c>
      <c r="I104" s="95" t="s">
        <v>29</v>
      </c>
      <c r="J104" s="95" t="s">
        <v>30</v>
      </c>
      <c r="K104" s="95" t="s">
        <v>31</v>
      </c>
      <c r="L104" s="95" t="s">
        <v>32</v>
      </c>
      <c r="M104" s="95" t="s">
        <v>33</v>
      </c>
      <c r="N104" s="95" t="s">
        <v>34</v>
      </c>
      <c r="O104" s="95" t="s">
        <v>35</v>
      </c>
      <c r="P104" s="95" t="s">
        <v>36</v>
      </c>
      <c r="Q104" s="95" t="s">
        <v>37</v>
      </c>
      <c r="R104" s="95" t="s">
        <v>8</v>
      </c>
    </row>
    <row r="105" spans="1:18" x14ac:dyDescent="0.2">
      <c r="A105" s="96" t="s">
        <v>131</v>
      </c>
      <c r="B105" s="97">
        <v>1</v>
      </c>
      <c r="C105" s="98">
        <v>2</v>
      </c>
      <c r="D105" s="96" t="s">
        <v>132</v>
      </c>
      <c r="E105" s="96" t="s">
        <v>133</v>
      </c>
      <c r="F105" s="99">
        <f t="shared" ref="F105:Q105" si="6">F6+F39+F72</f>
        <v>143</v>
      </c>
      <c r="G105" s="99">
        <f t="shared" si="6"/>
        <v>125.91999999999999</v>
      </c>
      <c r="H105" s="99">
        <f t="shared" si="6"/>
        <v>137.72000000000003</v>
      </c>
      <c r="I105" s="99">
        <f t="shared" si="6"/>
        <v>165.6</v>
      </c>
      <c r="J105" s="99">
        <f t="shared" si="6"/>
        <v>123.6</v>
      </c>
      <c r="K105" s="99">
        <f t="shared" si="6"/>
        <v>126.19999999999999</v>
      </c>
      <c r="L105" s="99">
        <f t="shared" si="6"/>
        <v>139.32</v>
      </c>
      <c r="M105" s="99">
        <f t="shared" si="6"/>
        <v>168.8</v>
      </c>
      <c r="N105" s="99">
        <f t="shared" si="6"/>
        <v>104.36000000000001</v>
      </c>
      <c r="O105" s="99">
        <f t="shared" si="6"/>
        <v>130.19999999999999</v>
      </c>
      <c r="P105" s="99">
        <f t="shared" si="6"/>
        <v>136.6</v>
      </c>
      <c r="Q105" s="99">
        <f t="shared" si="6"/>
        <v>28</v>
      </c>
      <c r="R105" s="100">
        <f t="shared" ref="R105:R133" si="7">SUM(F105:Q105)</f>
        <v>1529.32</v>
      </c>
    </row>
    <row r="106" spans="1:18" x14ac:dyDescent="0.2">
      <c r="A106" s="96" t="s">
        <v>131</v>
      </c>
      <c r="B106" s="97">
        <v>1</v>
      </c>
      <c r="C106" s="98">
        <v>10</v>
      </c>
      <c r="D106" s="96" t="s">
        <v>132</v>
      </c>
      <c r="E106" s="96" t="s">
        <v>133</v>
      </c>
      <c r="F106" s="99">
        <f t="shared" ref="F106:Q106" si="8">F7+F40+F73</f>
        <v>1258</v>
      </c>
      <c r="G106" s="99">
        <f t="shared" si="8"/>
        <v>1292.2</v>
      </c>
      <c r="H106" s="99">
        <f t="shared" si="8"/>
        <v>1104.4000000000001</v>
      </c>
      <c r="I106" s="99">
        <f t="shared" si="8"/>
        <v>1382.2</v>
      </c>
      <c r="J106" s="99">
        <f t="shared" si="8"/>
        <v>966</v>
      </c>
      <c r="K106" s="99">
        <f t="shared" si="8"/>
        <v>1159</v>
      </c>
      <c r="L106" s="99">
        <f t="shared" si="8"/>
        <v>1160</v>
      </c>
      <c r="M106" s="99">
        <f t="shared" si="8"/>
        <v>1089.26</v>
      </c>
      <c r="N106" s="99">
        <f t="shared" si="8"/>
        <v>958.69</v>
      </c>
      <c r="O106" s="99">
        <f t="shared" si="8"/>
        <v>970.1</v>
      </c>
      <c r="P106" s="99">
        <f t="shared" si="8"/>
        <v>855.96</v>
      </c>
      <c r="Q106" s="99">
        <f t="shared" si="8"/>
        <v>943.16000000000008</v>
      </c>
      <c r="R106" s="100">
        <f t="shared" si="7"/>
        <v>13138.970000000001</v>
      </c>
    </row>
    <row r="107" spans="1:18" x14ac:dyDescent="0.2">
      <c r="A107" s="96" t="s">
        <v>131</v>
      </c>
      <c r="B107" s="97">
        <v>5</v>
      </c>
      <c r="C107" s="98">
        <v>2</v>
      </c>
      <c r="D107" s="96" t="s">
        <v>132</v>
      </c>
      <c r="E107" s="96" t="s">
        <v>133</v>
      </c>
      <c r="F107" s="99">
        <f t="shared" ref="F107:Q107" si="9">F8+F41+F74</f>
        <v>5015</v>
      </c>
      <c r="G107" s="99">
        <f t="shared" si="9"/>
        <v>5095</v>
      </c>
      <c r="H107" s="99">
        <f t="shared" si="9"/>
        <v>5138</v>
      </c>
      <c r="I107" s="99">
        <f t="shared" si="9"/>
        <v>5096.0200000000004</v>
      </c>
      <c r="J107" s="99">
        <f t="shared" si="9"/>
        <v>4809.8600000000006</v>
      </c>
      <c r="K107" s="99">
        <f t="shared" si="9"/>
        <v>5221.68</v>
      </c>
      <c r="L107" s="99">
        <f t="shared" si="9"/>
        <v>5763.48</v>
      </c>
      <c r="M107" s="99">
        <f t="shared" si="9"/>
        <v>4913</v>
      </c>
      <c r="N107" s="99">
        <f t="shared" si="9"/>
        <v>6231</v>
      </c>
      <c r="O107" s="99">
        <f t="shared" si="9"/>
        <v>5450.24</v>
      </c>
      <c r="P107" s="99">
        <f t="shared" si="9"/>
        <v>5430</v>
      </c>
      <c r="Q107" s="99">
        <f t="shared" si="9"/>
        <v>6184.8</v>
      </c>
      <c r="R107" s="100">
        <f t="shared" si="7"/>
        <v>64348.08</v>
      </c>
    </row>
    <row r="108" spans="1:18" x14ac:dyDescent="0.2">
      <c r="A108" s="96" t="s">
        <v>134</v>
      </c>
      <c r="B108" s="97">
        <v>1</v>
      </c>
      <c r="C108" s="98">
        <v>1</v>
      </c>
      <c r="D108" s="96" t="s">
        <v>135</v>
      </c>
      <c r="E108" s="96" t="s">
        <v>133</v>
      </c>
      <c r="F108" s="99">
        <f t="shared" ref="F108:Q108" si="10">F9+F42+F75</f>
        <v>3</v>
      </c>
      <c r="G108" s="99">
        <f t="shared" si="10"/>
        <v>0</v>
      </c>
      <c r="H108" s="99">
        <f t="shared" si="10"/>
        <v>2</v>
      </c>
      <c r="I108" s="99">
        <f t="shared" si="10"/>
        <v>2</v>
      </c>
      <c r="J108" s="99">
        <f t="shared" si="10"/>
        <v>20</v>
      </c>
      <c r="K108" s="99">
        <f t="shared" si="10"/>
        <v>4</v>
      </c>
      <c r="L108" s="99">
        <f t="shared" si="10"/>
        <v>0</v>
      </c>
      <c r="M108" s="99">
        <f t="shared" si="10"/>
        <v>0</v>
      </c>
      <c r="N108" s="99">
        <f t="shared" si="10"/>
        <v>0</v>
      </c>
      <c r="O108" s="99">
        <f t="shared" si="10"/>
        <v>2</v>
      </c>
      <c r="P108" s="99">
        <f t="shared" si="10"/>
        <v>99</v>
      </c>
      <c r="Q108" s="99">
        <f t="shared" si="10"/>
        <v>35</v>
      </c>
      <c r="R108" s="100">
        <f t="shared" si="7"/>
        <v>167</v>
      </c>
    </row>
    <row r="109" spans="1:18" x14ac:dyDescent="0.2">
      <c r="A109" s="96" t="s">
        <v>134</v>
      </c>
      <c r="B109" s="97">
        <v>1</v>
      </c>
      <c r="C109" s="98">
        <v>2</v>
      </c>
      <c r="D109" s="96" t="s">
        <v>132</v>
      </c>
      <c r="E109" s="96" t="s">
        <v>133</v>
      </c>
      <c r="F109" s="99">
        <f t="shared" ref="F109:Q109" si="11">F10+F43+F76</f>
        <v>365</v>
      </c>
      <c r="G109" s="99">
        <f t="shared" si="11"/>
        <v>336</v>
      </c>
      <c r="H109" s="99">
        <f t="shared" si="11"/>
        <v>364</v>
      </c>
      <c r="I109" s="99">
        <f t="shared" si="11"/>
        <v>400</v>
      </c>
      <c r="J109" s="99">
        <f t="shared" si="11"/>
        <v>279</v>
      </c>
      <c r="K109" s="99">
        <f t="shared" si="11"/>
        <v>470</v>
      </c>
      <c r="L109" s="99">
        <f t="shared" si="11"/>
        <v>420</v>
      </c>
      <c r="M109" s="99">
        <f t="shared" si="11"/>
        <v>312</v>
      </c>
      <c r="N109" s="99">
        <f t="shared" si="11"/>
        <v>382</v>
      </c>
      <c r="O109" s="99">
        <f t="shared" si="11"/>
        <v>345.6</v>
      </c>
      <c r="P109" s="99">
        <f t="shared" si="11"/>
        <v>342</v>
      </c>
      <c r="Q109" s="99">
        <f t="shared" si="11"/>
        <v>254</v>
      </c>
      <c r="R109" s="100">
        <f t="shared" si="7"/>
        <v>4269.6000000000004</v>
      </c>
    </row>
    <row r="110" spans="1:18" x14ac:dyDescent="0.2">
      <c r="A110" s="96" t="s">
        <v>134</v>
      </c>
      <c r="B110" s="97">
        <v>1</v>
      </c>
      <c r="C110" s="98">
        <v>4</v>
      </c>
      <c r="D110" s="96" t="s">
        <v>132</v>
      </c>
      <c r="E110" s="96" t="s">
        <v>133</v>
      </c>
      <c r="F110" s="99">
        <f t="shared" ref="F110:Q110" si="12">F11+F44+F77</f>
        <v>0</v>
      </c>
      <c r="G110" s="99">
        <f t="shared" si="12"/>
        <v>0</v>
      </c>
      <c r="H110" s="99">
        <f t="shared" si="12"/>
        <v>5</v>
      </c>
      <c r="I110" s="99">
        <f t="shared" si="12"/>
        <v>0</v>
      </c>
      <c r="J110" s="99">
        <f t="shared" si="12"/>
        <v>5</v>
      </c>
      <c r="K110" s="99">
        <f t="shared" si="12"/>
        <v>0</v>
      </c>
      <c r="L110" s="99">
        <f t="shared" si="12"/>
        <v>4</v>
      </c>
      <c r="M110" s="99">
        <f t="shared" si="12"/>
        <v>5</v>
      </c>
      <c r="N110" s="99">
        <f t="shared" si="12"/>
        <v>0</v>
      </c>
      <c r="O110" s="99">
        <f t="shared" si="12"/>
        <v>5</v>
      </c>
      <c r="P110" s="99">
        <f t="shared" si="12"/>
        <v>0</v>
      </c>
      <c r="Q110" s="99">
        <f t="shared" si="12"/>
        <v>0</v>
      </c>
      <c r="R110" s="100">
        <f t="shared" si="7"/>
        <v>24</v>
      </c>
    </row>
    <row r="111" spans="1:18" x14ac:dyDescent="0.2">
      <c r="A111" s="96" t="s">
        <v>134</v>
      </c>
      <c r="B111" s="97">
        <v>1</v>
      </c>
      <c r="C111" s="98">
        <v>8</v>
      </c>
      <c r="D111" s="96" t="s">
        <v>152</v>
      </c>
      <c r="E111" s="96" t="s">
        <v>133</v>
      </c>
      <c r="F111" s="99">
        <f t="shared" ref="F111:Q111" si="13">F12+F45+F78</f>
        <v>0</v>
      </c>
      <c r="G111" s="99">
        <f t="shared" si="13"/>
        <v>0</v>
      </c>
      <c r="H111" s="99">
        <f t="shared" si="13"/>
        <v>0</v>
      </c>
      <c r="I111" s="99">
        <f t="shared" si="13"/>
        <v>0</v>
      </c>
      <c r="J111" s="99">
        <f t="shared" si="13"/>
        <v>0</v>
      </c>
      <c r="K111" s="99">
        <f t="shared" si="13"/>
        <v>0</v>
      </c>
      <c r="L111" s="99">
        <f t="shared" si="13"/>
        <v>0</v>
      </c>
      <c r="M111" s="99">
        <f t="shared" si="13"/>
        <v>24</v>
      </c>
      <c r="N111" s="99">
        <f t="shared" si="13"/>
        <v>0</v>
      </c>
      <c r="O111" s="99">
        <f t="shared" si="13"/>
        <v>0</v>
      </c>
      <c r="P111" s="99">
        <f t="shared" si="13"/>
        <v>8</v>
      </c>
      <c r="Q111" s="99">
        <f t="shared" si="13"/>
        <v>0</v>
      </c>
      <c r="R111" s="100">
        <f t="shared" si="7"/>
        <v>32</v>
      </c>
    </row>
    <row r="112" spans="1:18" x14ac:dyDescent="0.2">
      <c r="A112" s="96" t="s">
        <v>134</v>
      </c>
      <c r="B112" s="97">
        <v>1</v>
      </c>
      <c r="C112" s="98">
        <v>10</v>
      </c>
      <c r="D112" s="96" t="s">
        <v>132</v>
      </c>
      <c r="E112" s="96" t="s">
        <v>133</v>
      </c>
      <c r="F112" s="99">
        <f t="shared" ref="F112:Q112" si="14">F13+F46+F79</f>
        <v>706</v>
      </c>
      <c r="G112" s="99">
        <f t="shared" si="14"/>
        <v>578</v>
      </c>
      <c r="H112" s="99">
        <f t="shared" si="14"/>
        <v>349</v>
      </c>
      <c r="I112" s="99">
        <f t="shared" si="14"/>
        <v>394</v>
      </c>
      <c r="J112" s="99">
        <f t="shared" si="14"/>
        <v>246</v>
      </c>
      <c r="K112" s="99">
        <f t="shared" si="14"/>
        <v>214</v>
      </c>
      <c r="L112" s="99">
        <f t="shared" si="14"/>
        <v>398.2</v>
      </c>
      <c r="M112" s="99">
        <f t="shared" si="14"/>
        <v>466.4</v>
      </c>
      <c r="N112" s="99">
        <f t="shared" si="14"/>
        <v>176</v>
      </c>
      <c r="O112" s="99">
        <f t="shared" si="14"/>
        <v>420.4</v>
      </c>
      <c r="P112" s="99">
        <f t="shared" si="14"/>
        <v>282</v>
      </c>
      <c r="Q112" s="99">
        <f t="shared" si="14"/>
        <v>444</v>
      </c>
      <c r="R112" s="100">
        <f t="shared" si="7"/>
        <v>4674</v>
      </c>
    </row>
    <row r="113" spans="1:18" x14ac:dyDescent="0.2">
      <c r="A113" s="96" t="s">
        <v>134</v>
      </c>
      <c r="B113" s="97">
        <v>1</v>
      </c>
      <c r="C113" s="98">
        <v>40</v>
      </c>
      <c r="D113" s="96" t="s">
        <v>132</v>
      </c>
      <c r="E113" s="96" t="s">
        <v>133</v>
      </c>
      <c r="F113" s="99">
        <f t="shared" ref="F113:Q113" si="15">F14+F47+F80</f>
        <v>163</v>
      </c>
      <c r="G113" s="99">
        <f t="shared" si="15"/>
        <v>10.8</v>
      </c>
      <c r="H113" s="99">
        <f t="shared" si="15"/>
        <v>210.3</v>
      </c>
      <c r="I113" s="99">
        <f t="shared" si="15"/>
        <v>171.8</v>
      </c>
      <c r="J113" s="99">
        <f t="shared" si="15"/>
        <v>328.2</v>
      </c>
      <c r="K113" s="99">
        <f t="shared" si="15"/>
        <v>15.3</v>
      </c>
      <c r="L113" s="99">
        <f t="shared" si="15"/>
        <v>51.199999999999996</v>
      </c>
      <c r="M113" s="99">
        <f t="shared" si="15"/>
        <v>21</v>
      </c>
      <c r="N113" s="99">
        <f t="shared" si="15"/>
        <v>10.6</v>
      </c>
      <c r="O113" s="99">
        <f t="shared" si="15"/>
        <v>72</v>
      </c>
      <c r="P113" s="99">
        <f t="shared" si="15"/>
        <v>27.14</v>
      </c>
      <c r="Q113" s="99">
        <f t="shared" si="15"/>
        <v>111.14</v>
      </c>
      <c r="R113" s="100">
        <f t="shared" si="7"/>
        <v>1192.4800000000005</v>
      </c>
    </row>
    <row r="114" spans="1:18" x14ac:dyDescent="0.2">
      <c r="A114" s="96" t="s">
        <v>134</v>
      </c>
      <c r="B114" s="97">
        <v>5</v>
      </c>
      <c r="C114" s="98">
        <v>2</v>
      </c>
      <c r="D114" s="96" t="s">
        <v>132</v>
      </c>
      <c r="E114" s="96" t="s">
        <v>133</v>
      </c>
      <c r="F114" s="99">
        <f t="shared" ref="F114:Q114" si="16">F15+F48+F81</f>
        <v>78</v>
      </c>
      <c r="G114" s="99">
        <f t="shared" si="16"/>
        <v>44</v>
      </c>
      <c r="H114" s="99">
        <f t="shared" si="16"/>
        <v>80</v>
      </c>
      <c r="I114" s="99">
        <f t="shared" si="16"/>
        <v>58</v>
      </c>
      <c r="J114" s="99">
        <f t="shared" si="16"/>
        <v>92</v>
      </c>
      <c r="K114" s="99">
        <f t="shared" si="16"/>
        <v>82</v>
      </c>
      <c r="L114" s="99">
        <f t="shared" si="16"/>
        <v>114</v>
      </c>
      <c r="M114" s="99">
        <f t="shared" si="16"/>
        <v>92</v>
      </c>
      <c r="N114" s="99">
        <f t="shared" si="16"/>
        <v>110</v>
      </c>
      <c r="O114" s="99">
        <f t="shared" si="16"/>
        <v>80</v>
      </c>
      <c r="P114" s="99">
        <f t="shared" si="16"/>
        <v>34</v>
      </c>
      <c r="Q114" s="99">
        <f t="shared" si="16"/>
        <v>46</v>
      </c>
      <c r="R114" s="100">
        <f t="shared" si="7"/>
        <v>910</v>
      </c>
    </row>
    <row r="115" spans="1:18" x14ac:dyDescent="0.2">
      <c r="A115" s="96" t="s">
        <v>134</v>
      </c>
      <c r="B115" s="97">
        <v>10</v>
      </c>
      <c r="C115" s="98">
        <v>2</v>
      </c>
      <c r="D115" s="96" t="s">
        <v>132</v>
      </c>
      <c r="E115" s="96" t="s">
        <v>133</v>
      </c>
      <c r="F115" s="99">
        <f t="shared" ref="F115:Q115" si="17">F16+F49+F82</f>
        <v>1884.04</v>
      </c>
      <c r="G115" s="99">
        <f t="shared" si="17"/>
        <v>1590.44</v>
      </c>
      <c r="H115" s="99">
        <f t="shared" si="17"/>
        <v>1664.12</v>
      </c>
      <c r="I115" s="99">
        <f t="shared" si="17"/>
        <v>2315.44</v>
      </c>
      <c r="J115" s="99">
        <f t="shared" si="17"/>
        <v>2076.6</v>
      </c>
      <c r="K115" s="99">
        <f t="shared" si="17"/>
        <v>1749.1599999999999</v>
      </c>
      <c r="L115" s="99">
        <f t="shared" si="17"/>
        <v>1586.6399999999999</v>
      </c>
      <c r="M115" s="99">
        <f t="shared" si="17"/>
        <v>1580.4</v>
      </c>
      <c r="N115" s="99">
        <f t="shared" si="17"/>
        <v>1639.76</v>
      </c>
      <c r="O115" s="99">
        <f t="shared" si="17"/>
        <v>1637.9</v>
      </c>
      <c r="P115" s="99">
        <f t="shared" si="17"/>
        <v>1909.6399999999999</v>
      </c>
      <c r="Q115" s="99">
        <f t="shared" si="17"/>
        <v>2046.24</v>
      </c>
      <c r="R115" s="100">
        <f t="shared" si="7"/>
        <v>21680.38</v>
      </c>
    </row>
    <row r="116" spans="1:18" x14ac:dyDescent="0.2">
      <c r="A116" s="96" t="s">
        <v>134</v>
      </c>
      <c r="B116" s="97">
        <v>10</v>
      </c>
      <c r="C116" s="98">
        <v>4</v>
      </c>
      <c r="D116" s="96" t="s">
        <v>132</v>
      </c>
      <c r="E116" s="96" t="s">
        <v>133</v>
      </c>
      <c r="F116" s="99">
        <f t="shared" ref="F116:Q116" si="18">F17+F50+F83</f>
        <v>36</v>
      </c>
      <c r="G116" s="99">
        <f t="shared" si="18"/>
        <v>114</v>
      </c>
      <c r="H116" s="99">
        <f t="shared" si="18"/>
        <v>8</v>
      </c>
      <c r="I116" s="99">
        <f t="shared" si="18"/>
        <v>64</v>
      </c>
      <c r="J116" s="99">
        <f t="shared" si="18"/>
        <v>36</v>
      </c>
      <c r="K116" s="99">
        <f t="shared" si="18"/>
        <v>64</v>
      </c>
      <c r="L116" s="99">
        <f t="shared" si="18"/>
        <v>44</v>
      </c>
      <c r="M116" s="99">
        <f t="shared" si="18"/>
        <v>36</v>
      </c>
      <c r="N116" s="99">
        <f t="shared" si="18"/>
        <v>24</v>
      </c>
      <c r="O116" s="99">
        <f t="shared" si="18"/>
        <v>56</v>
      </c>
      <c r="P116" s="99">
        <f t="shared" si="18"/>
        <v>24</v>
      </c>
      <c r="Q116" s="99">
        <f t="shared" si="18"/>
        <v>14</v>
      </c>
      <c r="R116" s="100">
        <f t="shared" si="7"/>
        <v>520</v>
      </c>
    </row>
    <row r="117" spans="1:18" x14ac:dyDescent="0.2">
      <c r="A117" s="96" t="s">
        <v>134</v>
      </c>
      <c r="B117" s="97">
        <v>10</v>
      </c>
      <c r="C117" s="98">
        <v>8</v>
      </c>
      <c r="D117" s="96" t="s">
        <v>132</v>
      </c>
      <c r="E117" s="96" t="s">
        <v>133</v>
      </c>
      <c r="F117" s="99">
        <f t="shared" ref="F117:Q117" si="19">F18+F51+F84</f>
        <v>0</v>
      </c>
      <c r="G117" s="99">
        <f t="shared" si="19"/>
        <v>8</v>
      </c>
      <c r="H117" s="99">
        <f t="shared" si="19"/>
        <v>8</v>
      </c>
      <c r="I117" s="99">
        <f t="shared" si="19"/>
        <v>32</v>
      </c>
      <c r="J117" s="99">
        <f t="shared" si="19"/>
        <v>40</v>
      </c>
      <c r="K117" s="99">
        <f t="shared" si="19"/>
        <v>32</v>
      </c>
      <c r="L117" s="99">
        <f t="shared" si="19"/>
        <v>32</v>
      </c>
      <c r="M117" s="99">
        <f t="shared" si="19"/>
        <v>32</v>
      </c>
      <c r="N117" s="99">
        <f t="shared" si="19"/>
        <v>40</v>
      </c>
      <c r="O117" s="99">
        <f t="shared" si="19"/>
        <v>338</v>
      </c>
      <c r="P117" s="99">
        <f t="shared" si="19"/>
        <v>368</v>
      </c>
      <c r="Q117" s="99">
        <f t="shared" si="19"/>
        <v>48</v>
      </c>
      <c r="R117" s="100">
        <f t="shared" si="7"/>
        <v>978</v>
      </c>
    </row>
    <row r="118" spans="1:18" x14ac:dyDescent="0.2">
      <c r="A118" s="96" t="s">
        <v>134</v>
      </c>
      <c r="B118" s="97">
        <v>10</v>
      </c>
      <c r="C118" s="98">
        <v>10</v>
      </c>
      <c r="D118" s="96" t="s">
        <v>132</v>
      </c>
      <c r="E118" s="96" t="s">
        <v>133</v>
      </c>
      <c r="F118" s="99">
        <f t="shared" ref="F118:Q118" si="20">F19+F52+F85</f>
        <v>50</v>
      </c>
      <c r="G118" s="99">
        <f t="shared" si="20"/>
        <v>10</v>
      </c>
      <c r="H118" s="99">
        <f t="shared" si="20"/>
        <v>80</v>
      </c>
      <c r="I118" s="99">
        <f t="shared" si="20"/>
        <v>28</v>
      </c>
      <c r="J118" s="99">
        <f t="shared" si="20"/>
        <v>6</v>
      </c>
      <c r="K118" s="99">
        <f t="shared" si="20"/>
        <v>20</v>
      </c>
      <c r="L118" s="99">
        <f t="shared" si="20"/>
        <v>24</v>
      </c>
      <c r="M118" s="99">
        <f t="shared" si="20"/>
        <v>0</v>
      </c>
      <c r="N118" s="99">
        <f t="shared" si="20"/>
        <v>6</v>
      </c>
      <c r="O118" s="99">
        <f t="shared" si="20"/>
        <v>0</v>
      </c>
      <c r="P118" s="99">
        <f t="shared" si="20"/>
        <v>0</v>
      </c>
      <c r="Q118" s="99">
        <f t="shared" si="20"/>
        <v>0</v>
      </c>
      <c r="R118" s="100">
        <f t="shared" si="7"/>
        <v>224</v>
      </c>
    </row>
    <row r="119" spans="1:18" x14ac:dyDescent="0.2">
      <c r="A119" s="96" t="s">
        <v>138</v>
      </c>
      <c r="B119" s="97">
        <v>4</v>
      </c>
      <c r="C119" s="98">
        <v>0.15</v>
      </c>
      <c r="D119" s="96" t="s">
        <v>139</v>
      </c>
      <c r="E119" s="96" t="s">
        <v>140</v>
      </c>
      <c r="F119" s="99">
        <f t="shared" ref="F119:Q119" si="21">F20+F53+F86</f>
        <v>0</v>
      </c>
      <c r="G119" s="99">
        <f t="shared" si="21"/>
        <v>0</v>
      </c>
      <c r="H119" s="99">
        <f t="shared" si="21"/>
        <v>0</v>
      </c>
      <c r="I119" s="99">
        <f t="shared" si="21"/>
        <v>0</v>
      </c>
      <c r="J119" s="99">
        <f t="shared" si="21"/>
        <v>0</v>
      </c>
      <c r="K119" s="99">
        <f t="shared" si="21"/>
        <v>0</v>
      </c>
      <c r="L119" s="99">
        <f t="shared" si="21"/>
        <v>1.2</v>
      </c>
      <c r="M119" s="99">
        <f t="shared" si="21"/>
        <v>1.8</v>
      </c>
      <c r="N119" s="99">
        <f t="shared" si="21"/>
        <v>1.2</v>
      </c>
      <c r="O119" s="99">
        <f t="shared" si="21"/>
        <v>1.8</v>
      </c>
      <c r="P119" s="99">
        <f t="shared" si="21"/>
        <v>6.6</v>
      </c>
      <c r="Q119" s="99">
        <f t="shared" si="21"/>
        <v>1.2</v>
      </c>
      <c r="R119" s="100">
        <f t="shared" si="7"/>
        <v>13.799999999999999</v>
      </c>
    </row>
    <row r="120" spans="1:18" x14ac:dyDescent="0.2">
      <c r="A120" s="96" t="s">
        <v>138</v>
      </c>
      <c r="B120" s="97">
        <v>4</v>
      </c>
      <c r="C120" s="98">
        <v>0.2</v>
      </c>
      <c r="D120" s="96" t="s">
        <v>141</v>
      </c>
      <c r="E120" s="96" t="s">
        <v>140</v>
      </c>
      <c r="F120" s="99">
        <f t="shared" ref="F120:Q120" si="22">F21+F54+F87</f>
        <v>0</v>
      </c>
      <c r="G120" s="99">
        <f t="shared" si="22"/>
        <v>0</v>
      </c>
      <c r="H120" s="99">
        <f t="shared" si="22"/>
        <v>0</v>
      </c>
      <c r="I120" s="99">
        <f t="shared" si="22"/>
        <v>0</v>
      </c>
      <c r="J120" s="99">
        <f t="shared" si="22"/>
        <v>0</v>
      </c>
      <c r="K120" s="99">
        <f t="shared" si="22"/>
        <v>0.8</v>
      </c>
      <c r="L120" s="99">
        <f t="shared" si="22"/>
        <v>1.6</v>
      </c>
      <c r="M120" s="99">
        <f t="shared" si="22"/>
        <v>4</v>
      </c>
      <c r="N120" s="99">
        <f t="shared" si="22"/>
        <v>5.6000000000000005</v>
      </c>
      <c r="O120" s="99">
        <f t="shared" si="22"/>
        <v>4.2</v>
      </c>
      <c r="P120" s="99">
        <f t="shared" si="22"/>
        <v>2.4000000000000004</v>
      </c>
      <c r="Q120" s="99">
        <f t="shared" si="22"/>
        <v>2.8</v>
      </c>
      <c r="R120" s="100">
        <f t="shared" si="7"/>
        <v>21.400000000000002</v>
      </c>
    </row>
    <row r="121" spans="1:18" x14ac:dyDescent="0.2">
      <c r="A121" s="96" t="s">
        <v>138</v>
      </c>
      <c r="B121" s="97">
        <v>1</v>
      </c>
      <c r="C121" s="98">
        <v>0.4</v>
      </c>
      <c r="D121" s="96" t="s">
        <v>142</v>
      </c>
      <c r="E121" s="96" t="s">
        <v>140</v>
      </c>
      <c r="F121" s="99">
        <f t="shared" ref="F121:Q121" si="23">F22+F55+F88</f>
        <v>0</v>
      </c>
      <c r="G121" s="99">
        <f t="shared" si="23"/>
        <v>0</v>
      </c>
      <c r="H121" s="99">
        <f t="shared" si="23"/>
        <v>0</v>
      </c>
      <c r="I121" s="99">
        <f t="shared" si="23"/>
        <v>1.6</v>
      </c>
      <c r="J121" s="99">
        <f t="shared" si="23"/>
        <v>0</v>
      </c>
      <c r="K121" s="99">
        <f t="shared" si="23"/>
        <v>0</v>
      </c>
      <c r="L121" s="99">
        <f t="shared" si="23"/>
        <v>0</v>
      </c>
      <c r="M121" s="99">
        <f t="shared" si="23"/>
        <v>0</v>
      </c>
      <c r="N121" s="99">
        <f t="shared" si="23"/>
        <v>0</v>
      </c>
      <c r="O121" s="99">
        <f t="shared" si="23"/>
        <v>0</v>
      </c>
      <c r="P121" s="99">
        <f t="shared" si="23"/>
        <v>0</v>
      </c>
      <c r="Q121" s="99">
        <f t="shared" si="23"/>
        <v>1.6</v>
      </c>
      <c r="R121" s="100">
        <f t="shared" si="7"/>
        <v>3.2</v>
      </c>
    </row>
    <row r="122" spans="1:18" x14ac:dyDescent="0.2">
      <c r="A122" s="96" t="s">
        <v>138</v>
      </c>
      <c r="B122" s="97">
        <v>4</v>
      </c>
      <c r="C122" s="98">
        <v>0.4</v>
      </c>
      <c r="D122" s="96" t="s">
        <v>142</v>
      </c>
      <c r="E122" s="96" t="s">
        <v>140</v>
      </c>
      <c r="F122" s="99">
        <f t="shared" ref="F122:Q122" si="24">F23+F56+F89</f>
        <v>69.599999999999994</v>
      </c>
      <c r="G122" s="99">
        <f t="shared" si="24"/>
        <v>40.4</v>
      </c>
      <c r="H122" s="99">
        <f t="shared" si="24"/>
        <v>53.2</v>
      </c>
      <c r="I122" s="99">
        <f t="shared" si="24"/>
        <v>49.599999999999994</v>
      </c>
      <c r="J122" s="99">
        <f t="shared" si="24"/>
        <v>53.600000000000009</v>
      </c>
      <c r="K122" s="99">
        <f t="shared" si="24"/>
        <v>45.599999999999994</v>
      </c>
      <c r="L122" s="99">
        <f t="shared" si="24"/>
        <v>82.800000000000011</v>
      </c>
      <c r="M122" s="99">
        <f t="shared" si="24"/>
        <v>27.2</v>
      </c>
      <c r="N122" s="99">
        <f t="shared" si="24"/>
        <v>53.2</v>
      </c>
      <c r="O122" s="99">
        <f t="shared" si="24"/>
        <v>84.4</v>
      </c>
      <c r="P122" s="99">
        <f t="shared" si="24"/>
        <v>26</v>
      </c>
      <c r="Q122" s="99">
        <f t="shared" si="24"/>
        <v>49.599999999999994</v>
      </c>
      <c r="R122" s="100">
        <f t="shared" si="7"/>
        <v>635.20000000000005</v>
      </c>
    </row>
    <row r="123" spans="1:18" x14ac:dyDescent="0.2">
      <c r="A123" s="96" t="s">
        <v>138</v>
      </c>
      <c r="B123" s="97">
        <v>4</v>
      </c>
      <c r="C123" s="98">
        <v>0.25</v>
      </c>
      <c r="D123" s="96" t="s">
        <v>143</v>
      </c>
      <c r="E123" s="96" t="s">
        <v>140</v>
      </c>
      <c r="F123" s="99">
        <f t="shared" ref="F123:Q123" si="25">F24+F57+F90</f>
        <v>0</v>
      </c>
      <c r="G123" s="99">
        <f t="shared" si="25"/>
        <v>0</v>
      </c>
      <c r="H123" s="99">
        <f t="shared" si="25"/>
        <v>0</v>
      </c>
      <c r="I123" s="99">
        <f t="shared" si="25"/>
        <v>0</v>
      </c>
      <c r="J123" s="99">
        <f t="shared" si="25"/>
        <v>0</v>
      </c>
      <c r="K123" s="99">
        <f t="shared" si="25"/>
        <v>3</v>
      </c>
      <c r="L123" s="99">
        <f t="shared" si="25"/>
        <v>0</v>
      </c>
      <c r="M123" s="99">
        <f t="shared" si="25"/>
        <v>1</v>
      </c>
      <c r="N123" s="99">
        <f t="shared" si="25"/>
        <v>2</v>
      </c>
      <c r="O123" s="99">
        <f t="shared" si="25"/>
        <v>2</v>
      </c>
      <c r="P123" s="99">
        <f t="shared" si="25"/>
        <v>3</v>
      </c>
      <c r="Q123" s="99">
        <f t="shared" si="25"/>
        <v>5</v>
      </c>
      <c r="R123" s="100">
        <f t="shared" si="7"/>
        <v>16</v>
      </c>
    </row>
    <row r="124" spans="1:18" x14ac:dyDescent="0.2">
      <c r="A124" s="96" t="s">
        <v>138</v>
      </c>
      <c r="B124" s="97">
        <v>4</v>
      </c>
      <c r="C124" s="98">
        <v>0.3</v>
      </c>
      <c r="D124" s="96" t="s">
        <v>144</v>
      </c>
      <c r="E124" s="96" t="s">
        <v>140</v>
      </c>
      <c r="F124" s="99">
        <f t="shared" ref="F124:Q124" si="26">F25+F58+F91</f>
        <v>0</v>
      </c>
      <c r="G124" s="99">
        <f t="shared" si="26"/>
        <v>0</v>
      </c>
      <c r="H124" s="99">
        <f t="shared" si="26"/>
        <v>0</v>
      </c>
      <c r="I124" s="99">
        <f t="shared" si="26"/>
        <v>1.2</v>
      </c>
      <c r="J124" s="99">
        <f t="shared" si="26"/>
        <v>1.2</v>
      </c>
      <c r="K124" s="99">
        <f t="shared" si="26"/>
        <v>8.6999999999999993</v>
      </c>
      <c r="L124" s="99">
        <f t="shared" si="26"/>
        <v>2.4</v>
      </c>
      <c r="M124" s="99">
        <f t="shared" si="26"/>
        <v>10.8</v>
      </c>
      <c r="N124" s="99">
        <f t="shared" si="26"/>
        <v>26.7</v>
      </c>
      <c r="O124" s="99">
        <f t="shared" si="26"/>
        <v>47.8</v>
      </c>
      <c r="P124" s="99">
        <f t="shared" si="26"/>
        <v>34.299999999999997</v>
      </c>
      <c r="Q124" s="99">
        <f t="shared" si="26"/>
        <v>53.7</v>
      </c>
      <c r="R124" s="100">
        <f t="shared" si="7"/>
        <v>186.8</v>
      </c>
    </row>
    <row r="125" spans="1:18" x14ac:dyDescent="0.2">
      <c r="A125" s="96" t="s">
        <v>138</v>
      </c>
      <c r="B125" s="97">
        <v>1</v>
      </c>
      <c r="C125" s="98">
        <v>0.4</v>
      </c>
      <c r="D125" s="96" t="s">
        <v>145</v>
      </c>
      <c r="E125" s="96" t="s">
        <v>140</v>
      </c>
      <c r="F125" s="99">
        <f t="shared" ref="F125:Q125" si="27">F26+F59+F92</f>
        <v>1.6</v>
      </c>
      <c r="G125" s="99">
        <f t="shared" si="27"/>
        <v>3.2</v>
      </c>
      <c r="H125" s="99">
        <f t="shared" si="27"/>
        <v>0</v>
      </c>
      <c r="I125" s="99">
        <f t="shared" si="27"/>
        <v>3.2</v>
      </c>
      <c r="J125" s="99">
        <f t="shared" si="27"/>
        <v>1.6</v>
      </c>
      <c r="K125" s="99">
        <f t="shared" si="27"/>
        <v>1.6</v>
      </c>
      <c r="L125" s="99">
        <f t="shared" si="27"/>
        <v>1.6</v>
      </c>
      <c r="M125" s="99">
        <f t="shared" si="27"/>
        <v>1.6</v>
      </c>
      <c r="N125" s="99">
        <f t="shared" si="27"/>
        <v>1.6</v>
      </c>
      <c r="O125" s="99">
        <f t="shared" si="27"/>
        <v>4.8</v>
      </c>
      <c r="P125" s="99">
        <f t="shared" si="27"/>
        <v>0</v>
      </c>
      <c r="Q125" s="99">
        <f t="shared" si="27"/>
        <v>0</v>
      </c>
      <c r="R125" s="100">
        <f t="shared" si="7"/>
        <v>20.799999999999997</v>
      </c>
    </row>
    <row r="126" spans="1:18" x14ac:dyDescent="0.2">
      <c r="A126" s="96" t="s">
        <v>138</v>
      </c>
      <c r="B126" s="97">
        <v>4</v>
      </c>
      <c r="C126" s="98">
        <v>0.4</v>
      </c>
      <c r="D126" s="96" t="s">
        <v>145</v>
      </c>
      <c r="E126" s="96" t="s">
        <v>140</v>
      </c>
      <c r="F126" s="99">
        <f t="shared" ref="F126:Q126" si="28">F27+F60+F93</f>
        <v>96.8</v>
      </c>
      <c r="G126" s="99">
        <f t="shared" si="28"/>
        <v>86.4</v>
      </c>
      <c r="H126" s="99">
        <f t="shared" si="28"/>
        <v>101.2</v>
      </c>
      <c r="I126" s="99">
        <f t="shared" si="28"/>
        <v>82.4</v>
      </c>
      <c r="J126" s="99">
        <f t="shared" si="28"/>
        <v>65.599999999999994</v>
      </c>
      <c r="K126" s="99">
        <f t="shared" si="28"/>
        <v>94.4</v>
      </c>
      <c r="L126" s="99">
        <f t="shared" si="28"/>
        <v>98</v>
      </c>
      <c r="M126" s="99">
        <f t="shared" si="28"/>
        <v>81.599999999999994</v>
      </c>
      <c r="N126" s="99">
        <f t="shared" si="28"/>
        <v>78.400000000000006</v>
      </c>
      <c r="O126" s="99">
        <f t="shared" si="28"/>
        <v>107.6</v>
      </c>
      <c r="P126" s="99">
        <f t="shared" si="28"/>
        <v>71.599999999999994</v>
      </c>
      <c r="Q126" s="99">
        <f t="shared" si="28"/>
        <v>72.400000000000006</v>
      </c>
      <c r="R126" s="100">
        <f t="shared" si="7"/>
        <v>1036.4000000000001</v>
      </c>
    </row>
    <row r="127" spans="1:18" x14ac:dyDescent="0.2">
      <c r="A127" s="96" t="s">
        <v>138</v>
      </c>
      <c r="B127" s="97">
        <v>4</v>
      </c>
      <c r="C127" s="98">
        <v>0.35</v>
      </c>
      <c r="D127" s="96" t="s">
        <v>146</v>
      </c>
      <c r="E127" s="96" t="s">
        <v>140</v>
      </c>
      <c r="F127" s="99">
        <f t="shared" ref="F127:Q127" si="29">F28+F61+F94</f>
        <v>0</v>
      </c>
      <c r="G127" s="99">
        <f t="shared" si="29"/>
        <v>0</v>
      </c>
      <c r="H127" s="99">
        <f t="shared" si="29"/>
        <v>0</v>
      </c>
      <c r="I127" s="99">
        <f t="shared" si="29"/>
        <v>2.8</v>
      </c>
      <c r="J127" s="99">
        <f t="shared" si="29"/>
        <v>0</v>
      </c>
      <c r="K127" s="99">
        <f t="shared" si="29"/>
        <v>1.4</v>
      </c>
      <c r="L127" s="99">
        <f t="shared" si="29"/>
        <v>8.75</v>
      </c>
      <c r="M127" s="99">
        <f t="shared" si="29"/>
        <v>5.6</v>
      </c>
      <c r="N127" s="99">
        <f t="shared" si="29"/>
        <v>4.1999999999999993</v>
      </c>
      <c r="O127" s="99">
        <f t="shared" si="29"/>
        <v>14.350000000000001</v>
      </c>
      <c r="P127" s="99">
        <f t="shared" si="29"/>
        <v>4.1999999999999993</v>
      </c>
      <c r="Q127" s="99">
        <f t="shared" si="29"/>
        <v>9.8000000000000007</v>
      </c>
      <c r="R127" s="100">
        <f t="shared" si="7"/>
        <v>51.099999999999994</v>
      </c>
    </row>
    <row r="128" spans="1:18" x14ac:dyDescent="0.2">
      <c r="A128" s="96" t="s">
        <v>138</v>
      </c>
      <c r="B128" s="97">
        <v>1</v>
      </c>
      <c r="C128" s="98">
        <v>0.4</v>
      </c>
      <c r="D128" s="96" t="s">
        <v>147</v>
      </c>
      <c r="E128" s="96" t="s">
        <v>140</v>
      </c>
      <c r="F128" s="99">
        <f t="shared" ref="F128:Q128" si="30">F29+F62+F95</f>
        <v>3.2</v>
      </c>
      <c r="G128" s="99">
        <f t="shared" si="30"/>
        <v>0</v>
      </c>
      <c r="H128" s="99">
        <f t="shared" si="30"/>
        <v>0</v>
      </c>
      <c r="I128" s="99">
        <f t="shared" si="30"/>
        <v>0</v>
      </c>
      <c r="J128" s="99">
        <f t="shared" si="30"/>
        <v>0</v>
      </c>
      <c r="K128" s="99">
        <f t="shared" si="30"/>
        <v>0</v>
      </c>
      <c r="L128" s="99">
        <f t="shared" si="30"/>
        <v>0</v>
      </c>
      <c r="M128" s="99">
        <f t="shared" si="30"/>
        <v>0</v>
      </c>
      <c r="N128" s="99">
        <f t="shared" si="30"/>
        <v>0</v>
      </c>
      <c r="O128" s="99">
        <f t="shared" si="30"/>
        <v>0</v>
      </c>
      <c r="P128" s="99">
        <f t="shared" si="30"/>
        <v>0</v>
      </c>
      <c r="Q128" s="99">
        <f t="shared" si="30"/>
        <v>0</v>
      </c>
      <c r="R128" s="100">
        <f t="shared" si="7"/>
        <v>3.2</v>
      </c>
    </row>
    <row r="129" spans="1:18" x14ac:dyDescent="0.2">
      <c r="A129" s="96" t="s">
        <v>138</v>
      </c>
      <c r="B129" s="97">
        <v>4</v>
      </c>
      <c r="C129" s="98">
        <v>0.4</v>
      </c>
      <c r="D129" s="96" t="s">
        <v>147</v>
      </c>
      <c r="E129" s="96" t="s">
        <v>140</v>
      </c>
      <c r="F129" s="99">
        <f t="shared" ref="F129:Q129" si="31">F30+F63+F96</f>
        <v>28.799999999999997</v>
      </c>
      <c r="G129" s="99">
        <f t="shared" si="31"/>
        <v>25.6</v>
      </c>
      <c r="H129" s="99">
        <f t="shared" si="31"/>
        <v>76.400000000000006</v>
      </c>
      <c r="I129" s="99">
        <f t="shared" si="31"/>
        <v>75.599999999999994</v>
      </c>
      <c r="J129" s="99">
        <f t="shared" si="31"/>
        <v>35.6</v>
      </c>
      <c r="K129" s="99">
        <f t="shared" si="31"/>
        <v>56.800000000000004</v>
      </c>
      <c r="L129" s="99">
        <f t="shared" si="31"/>
        <v>81.2</v>
      </c>
      <c r="M129" s="99">
        <f t="shared" si="31"/>
        <v>77.2</v>
      </c>
      <c r="N129" s="99">
        <f t="shared" si="31"/>
        <v>100.39999999999999</v>
      </c>
      <c r="O129" s="99">
        <f t="shared" si="31"/>
        <v>148</v>
      </c>
      <c r="P129" s="99">
        <f t="shared" si="31"/>
        <v>104.80000000000001</v>
      </c>
      <c r="Q129" s="99">
        <f t="shared" si="31"/>
        <v>208</v>
      </c>
      <c r="R129" s="100">
        <f t="shared" si="7"/>
        <v>1018.4000000000001</v>
      </c>
    </row>
    <row r="130" spans="1:18" x14ac:dyDescent="0.2">
      <c r="A130" s="96" t="s">
        <v>138</v>
      </c>
      <c r="B130" s="97">
        <v>4</v>
      </c>
      <c r="C130" s="98">
        <v>0.45</v>
      </c>
      <c r="D130" s="96" t="s">
        <v>148</v>
      </c>
      <c r="E130" s="96" t="s">
        <v>140</v>
      </c>
      <c r="F130" s="99">
        <f t="shared" ref="F130:Q130" si="32">F31+F64+F97</f>
        <v>0</v>
      </c>
      <c r="G130" s="99">
        <f t="shared" si="32"/>
        <v>0</v>
      </c>
      <c r="H130" s="99">
        <f t="shared" si="32"/>
        <v>0</v>
      </c>
      <c r="I130" s="99">
        <f t="shared" si="32"/>
        <v>0</v>
      </c>
      <c r="J130" s="99">
        <f t="shared" si="32"/>
        <v>0</v>
      </c>
      <c r="K130" s="99">
        <f t="shared" si="32"/>
        <v>0</v>
      </c>
      <c r="L130" s="99">
        <f t="shared" si="32"/>
        <v>0</v>
      </c>
      <c r="M130" s="99">
        <f t="shared" si="32"/>
        <v>0</v>
      </c>
      <c r="N130" s="99">
        <f t="shared" si="32"/>
        <v>0</v>
      </c>
      <c r="O130" s="99">
        <f t="shared" si="32"/>
        <v>16.649999999999999</v>
      </c>
      <c r="P130" s="99">
        <f t="shared" si="32"/>
        <v>3.6</v>
      </c>
      <c r="Q130" s="99">
        <f t="shared" si="32"/>
        <v>5.4</v>
      </c>
      <c r="R130" s="100">
        <f t="shared" si="7"/>
        <v>25.65</v>
      </c>
    </row>
    <row r="131" spans="1:18" x14ac:dyDescent="0.2">
      <c r="A131" s="96" t="s">
        <v>138</v>
      </c>
      <c r="B131" s="97">
        <v>1</v>
      </c>
      <c r="C131" s="98">
        <v>0.4</v>
      </c>
      <c r="D131" s="96" t="s">
        <v>149</v>
      </c>
      <c r="E131" s="96" t="s">
        <v>140</v>
      </c>
      <c r="F131" s="99">
        <f t="shared" ref="F131:Q131" si="33">F32+F65+F98</f>
        <v>0</v>
      </c>
      <c r="G131" s="99">
        <f t="shared" si="33"/>
        <v>0</v>
      </c>
      <c r="H131" s="99">
        <f t="shared" si="33"/>
        <v>0</v>
      </c>
      <c r="I131" s="99">
        <f t="shared" si="33"/>
        <v>0</v>
      </c>
      <c r="J131" s="99">
        <f t="shared" si="33"/>
        <v>1.6</v>
      </c>
      <c r="K131" s="99">
        <f t="shared" si="33"/>
        <v>3.2</v>
      </c>
      <c r="L131" s="99">
        <f t="shared" si="33"/>
        <v>8</v>
      </c>
      <c r="M131" s="99">
        <f t="shared" si="33"/>
        <v>4</v>
      </c>
      <c r="N131" s="99">
        <f t="shared" si="33"/>
        <v>4</v>
      </c>
      <c r="O131" s="99">
        <f t="shared" si="33"/>
        <v>4</v>
      </c>
      <c r="P131" s="99">
        <f t="shared" si="33"/>
        <v>1</v>
      </c>
      <c r="Q131" s="99">
        <f t="shared" si="33"/>
        <v>2.6</v>
      </c>
      <c r="R131" s="100">
        <f t="shared" si="7"/>
        <v>28.400000000000002</v>
      </c>
    </row>
    <row r="132" spans="1:18" x14ac:dyDescent="0.2">
      <c r="A132" s="96" t="s">
        <v>138</v>
      </c>
      <c r="B132" s="97">
        <v>4</v>
      </c>
      <c r="C132" s="98">
        <v>0.4</v>
      </c>
      <c r="D132" s="96" t="s">
        <v>149</v>
      </c>
      <c r="E132" s="96" t="s">
        <v>140</v>
      </c>
      <c r="F132" s="99">
        <f t="shared" ref="F132:Q132" si="34">F33+F66+F99</f>
        <v>26</v>
      </c>
      <c r="G132" s="99">
        <f t="shared" si="34"/>
        <v>32.799999999999997</v>
      </c>
      <c r="H132" s="99">
        <f t="shared" si="34"/>
        <v>43.600000000000009</v>
      </c>
      <c r="I132" s="99">
        <f t="shared" si="34"/>
        <v>29.200000000000003</v>
      </c>
      <c r="J132" s="99">
        <f t="shared" si="34"/>
        <v>32</v>
      </c>
      <c r="K132" s="99">
        <f t="shared" si="34"/>
        <v>32.799999999999997</v>
      </c>
      <c r="L132" s="99">
        <f t="shared" si="34"/>
        <v>29.6</v>
      </c>
      <c r="M132" s="99">
        <f t="shared" si="34"/>
        <v>37</v>
      </c>
      <c r="N132" s="99">
        <f t="shared" si="34"/>
        <v>43.4</v>
      </c>
      <c r="O132" s="99">
        <f t="shared" si="34"/>
        <v>43.4</v>
      </c>
      <c r="P132" s="99">
        <f t="shared" si="34"/>
        <v>54.199999999999996</v>
      </c>
      <c r="Q132" s="99">
        <f t="shared" si="34"/>
        <v>47.600000000000009</v>
      </c>
      <c r="R132" s="100">
        <f t="shared" si="7"/>
        <v>451.59999999999997</v>
      </c>
    </row>
    <row r="133" spans="1:18" x14ac:dyDescent="0.2">
      <c r="A133" s="96" t="s">
        <v>138</v>
      </c>
      <c r="B133" s="97">
        <v>4</v>
      </c>
      <c r="C133" s="98">
        <v>0.5</v>
      </c>
      <c r="D133" s="96" t="s">
        <v>150</v>
      </c>
      <c r="E133" s="96" t="s">
        <v>140</v>
      </c>
      <c r="F133" s="99">
        <f t="shared" ref="F133:Q133" si="35">F34+F67+F100</f>
        <v>0</v>
      </c>
      <c r="G133" s="99">
        <f t="shared" si="35"/>
        <v>0</v>
      </c>
      <c r="H133" s="99">
        <f t="shared" si="35"/>
        <v>0</v>
      </c>
      <c r="I133" s="99">
        <f t="shared" si="35"/>
        <v>0</v>
      </c>
      <c r="J133" s="99">
        <f t="shared" si="35"/>
        <v>0</v>
      </c>
      <c r="K133" s="99">
        <f t="shared" si="35"/>
        <v>12</v>
      </c>
      <c r="L133" s="99">
        <f t="shared" si="35"/>
        <v>6</v>
      </c>
      <c r="M133" s="99">
        <f t="shared" si="35"/>
        <v>12</v>
      </c>
      <c r="N133" s="99">
        <f t="shared" si="35"/>
        <v>18</v>
      </c>
      <c r="O133" s="99">
        <f t="shared" si="35"/>
        <v>40.5</v>
      </c>
      <c r="P133" s="99">
        <f t="shared" si="35"/>
        <v>38</v>
      </c>
      <c r="Q133" s="99">
        <f t="shared" si="35"/>
        <v>28</v>
      </c>
      <c r="R133" s="100">
        <f t="shared" si="7"/>
        <v>154.5</v>
      </c>
    </row>
    <row r="134" spans="1:18" ht="14.25" x14ac:dyDescent="0.2">
      <c r="E134" s="92" t="s">
        <v>38</v>
      </c>
      <c r="F134" s="93">
        <f t="shared" ref="F134:R134" si="36">SUM(F105:F133)</f>
        <v>9927.0400000000009</v>
      </c>
      <c r="G134" s="93">
        <f t="shared" si="36"/>
        <v>9392.76</v>
      </c>
      <c r="H134" s="93">
        <f t="shared" si="36"/>
        <v>9424.9400000000023</v>
      </c>
      <c r="I134" s="93">
        <f t="shared" si="36"/>
        <v>10354.660000000003</v>
      </c>
      <c r="J134" s="93">
        <f t="shared" si="36"/>
        <v>9219.4600000000028</v>
      </c>
      <c r="K134" s="93">
        <f t="shared" si="36"/>
        <v>9417.64</v>
      </c>
      <c r="L134" s="93">
        <f t="shared" si="36"/>
        <v>10057.99</v>
      </c>
      <c r="M134" s="93">
        <f t="shared" si="36"/>
        <v>9003.66</v>
      </c>
      <c r="N134" s="93">
        <f t="shared" si="36"/>
        <v>10021.110000000002</v>
      </c>
      <c r="O134" s="93">
        <f t="shared" si="36"/>
        <v>10026.939999999999</v>
      </c>
      <c r="P134" s="93">
        <f t="shared" si="36"/>
        <v>9866.0400000000009</v>
      </c>
      <c r="Q134" s="93">
        <f t="shared" si="36"/>
        <v>10642.04</v>
      </c>
      <c r="R134" s="91">
        <f t="shared" si="36"/>
        <v>117354.27999999998</v>
      </c>
    </row>
  </sheetData>
  <mergeCells count="4">
    <mergeCell ref="F4:R4"/>
    <mergeCell ref="F37:R37"/>
    <mergeCell ref="F70:R70"/>
    <mergeCell ref="F103:R103"/>
  </mergeCells>
  <pageMargins left="0.44431372549019615" right="0.44431372549019615" top="0.44431372549019615" bottom="0.44431372549019615" header="0.50980392156862753" footer="0.50980392156862753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51"/>
  <sheetViews>
    <sheetView showGridLines="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34.7109375" style="2" customWidth="1"/>
    <col min="2" max="2" width="33.42578125" style="2" bestFit="1" customWidth="1"/>
    <col min="3" max="3" width="11.7109375" style="2" bestFit="1" customWidth="1"/>
    <col min="4" max="4" width="13.140625" style="2" bestFit="1" customWidth="1"/>
    <col min="5" max="5" width="8.7109375" style="2" bestFit="1" customWidth="1"/>
    <col min="6" max="6" width="12" style="2" bestFit="1" customWidth="1"/>
    <col min="7" max="7" width="20.140625" style="2" bestFit="1" customWidth="1"/>
    <col min="8" max="8" width="14.28515625" style="2" bestFit="1" customWidth="1"/>
    <col min="9" max="9" width="7.7109375" style="2" bestFit="1" customWidth="1"/>
    <col min="10" max="256" width="9.140625" style="2"/>
    <col min="257" max="257" width="34.7109375" style="2" customWidth="1"/>
    <col min="258" max="258" width="33.42578125" style="2" bestFit="1" customWidth="1"/>
    <col min="259" max="259" width="11.7109375" style="2" bestFit="1" customWidth="1"/>
    <col min="260" max="260" width="13.140625" style="2" bestFit="1" customWidth="1"/>
    <col min="261" max="261" width="8.7109375" style="2" bestFit="1" customWidth="1"/>
    <col min="262" max="262" width="12" style="2" bestFit="1" customWidth="1"/>
    <col min="263" max="263" width="20.140625" style="2" bestFit="1" customWidth="1"/>
    <col min="264" max="264" width="14.28515625" style="2" bestFit="1" customWidth="1"/>
    <col min="265" max="265" width="7.7109375" style="2" bestFit="1" customWidth="1"/>
    <col min="266" max="512" width="9.140625" style="2"/>
    <col min="513" max="513" width="34.7109375" style="2" customWidth="1"/>
    <col min="514" max="514" width="33.42578125" style="2" bestFit="1" customWidth="1"/>
    <col min="515" max="515" width="11.7109375" style="2" bestFit="1" customWidth="1"/>
    <col min="516" max="516" width="13.140625" style="2" bestFit="1" customWidth="1"/>
    <col min="517" max="517" width="8.7109375" style="2" bestFit="1" customWidth="1"/>
    <col min="518" max="518" width="12" style="2" bestFit="1" customWidth="1"/>
    <col min="519" max="519" width="20.140625" style="2" bestFit="1" customWidth="1"/>
    <col min="520" max="520" width="14.28515625" style="2" bestFit="1" customWidth="1"/>
    <col min="521" max="521" width="7.7109375" style="2" bestFit="1" customWidth="1"/>
    <col min="522" max="768" width="9.140625" style="2"/>
    <col min="769" max="769" width="34.7109375" style="2" customWidth="1"/>
    <col min="770" max="770" width="33.42578125" style="2" bestFit="1" customWidth="1"/>
    <col min="771" max="771" width="11.7109375" style="2" bestFit="1" customWidth="1"/>
    <col min="772" max="772" width="13.140625" style="2" bestFit="1" customWidth="1"/>
    <col min="773" max="773" width="8.7109375" style="2" bestFit="1" customWidth="1"/>
    <col min="774" max="774" width="12" style="2" bestFit="1" customWidth="1"/>
    <col min="775" max="775" width="20.140625" style="2" bestFit="1" customWidth="1"/>
    <col min="776" max="776" width="14.28515625" style="2" bestFit="1" customWidth="1"/>
    <col min="777" max="777" width="7.7109375" style="2" bestFit="1" customWidth="1"/>
    <col min="778" max="1024" width="9.140625" style="2"/>
    <col min="1025" max="1025" width="34.7109375" style="2" customWidth="1"/>
    <col min="1026" max="1026" width="33.42578125" style="2" bestFit="1" customWidth="1"/>
    <col min="1027" max="1027" width="11.7109375" style="2" bestFit="1" customWidth="1"/>
    <col min="1028" max="1028" width="13.140625" style="2" bestFit="1" customWidth="1"/>
    <col min="1029" max="1029" width="8.7109375" style="2" bestFit="1" customWidth="1"/>
    <col min="1030" max="1030" width="12" style="2" bestFit="1" customWidth="1"/>
    <col min="1031" max="1031" width="20.140625" style="2" bestFit="1" customWidth="1"/>
    <col min="1032" max="1032" width="14.28515625" style="2" bestFit="1" customWidth="1"/>
    <col min="1033" max="1033" width="7.7109375" style="2" bestFit="1" customWidth="1"/>
    <col min="1034" max="1280" width="9.140625" style="2"/>
    <col min="1281" max="1281" width="34.7109375" style="2" customWidth="1"/>
    <col min="1282" max="1282" width="33.42578125" style="2" bestFit="1" customWidth="1"/>
    <col min="1283" max="1283" width="11.7109375" style="2" bestFit="1" customWidth="1"/>
    <col min="1284" max="1284" width="13.140625" style="2" bestFit="1" customWidth="1"/>
    <col min="1285" max="1285" width="8.7109375" style="2" bestFit="1" customWidth="1"/>
    <col min="1286" max="1286" width="12" style="2" bestFit="1" customWidth="1"/>
    <col min="1287" max="1287" width="20.140625" style="2" bestFit="1" customWidth="1"/>
    <col min="1288" max="1288" width="14.28515625" style="2" bestFit="1" customWidth="1"/>
    <col min="1289" max="1289" width="7.7109375" style="2" bestFit="1" customWidth="1"/>
    <col min="1290" max="1536" width="9.140625" style="2"/>
    <col min="1537" max="1537" width="34.7109375" style="2" customWidth="1"/>
    <col min="1538" max="1538" width="33.42578125" style="2" bestFit="1" customWidth="1"/>
    <col min="1539" max="1539" width="11.7109375" style="2" bestFit="1" customWidth="1"/>
    <col min="1540" max="1540" width="13.140625" style="2" bestFit="1" customWidth="1"/>
    <col min="1541" max="1541" width="8.7109375" style="2" bestFit="1" customWidth="1"/>
    <col min="1542" max="1542" width="12" style="2" bestFit="1" customWidth="1"/>
    <col min="1543" max="1543" width="20.140625" style="2" bestFit="1" customWidth="1"/>
    <col min="1544" max="1544" width="14.28515625" style="2" bestFit="1" customWidth="1"/>
    <col min="1545" max="1545" width="7.7109375" style="2" bestFit="1" customWidth="1"/>
    <col min="1546" max="1792" width="9.140625" style="2"/>
    <col min="1793" max="1793" width="34.7109375" style="2" customWidth="1"/>
    <col min="1794" max="1794" width="33.42578125" style="2" bestFit="1" customWidth="1"/>
    <col min="1795" max="1795" width="11.7109375" style="2" bestFit="1" customWidth="1"/>
    <col min="1796" max="1796" width="13.140625" style="2" bestFit="1" customWidth="1"/>
    <col min="1797" max="1797" width="8.7109375" style="2" bestFit="1" customWidth="1"/>
    <col min="1798" max="1798" width="12" style="2" bestFit="1" customWidth="1"/>
    <col min="1799" max="1799" width="20.140625" style="2" bestFit="1" customWidth="1"/>
    <col min="1800" max="1800" width="14.28515625" style="2" bestFit="1" customWidth="1"/>
    <col min="1801" max="1801" width="7.7109375" style="2" bestFit="1" customWidth="1"/>
    <col min="1802" max="2048" width="9.140625" style="2"/>
    <col min="2049" max="2049" width="34.7109375" style="2" customWidth="1"/>
    <col min="2050" max="2050" width="33.42578125" style="2" bestFit="1" customWidth="1"/>
    <col min="2051" max="2051" width="11.7109375" style="2" bestFit="1" customWidth="1"/>
    <col min="2052" max="2052" width="13.140625" style="2" bestFit="1" customWidth="1"/>
    <col min="2053" max="2053" width="8.7109375" style="2" bestFit="1" customWidth="1"/>
    <col min="2054" max="2054" width="12" style="2" bestFit="1" customWidth="1"/>
    <col min="2055" max="2055" width="20.140625" style="2" bestFit="1" customWidth="1"/>
    <col min="2056" max="2056" width="14.28515625" style="2" bestFit="1" customWidth="1"/>
    <col min="2057" max="2057" width="7.7109375" style="2" bestFit="1" customWidth="1"/>
    <col min="2058" max="2304" width="9.140625" style="2"/>
    <col min="2305" max="2305" width="34.7109375" style="2" customWidth="1"/>
    <col min="2306" max="2306" width="33.42578125" style="2" bestFit="1" customWidth="1"/>
    <col min="2307" max="2307" width="11.7109375" style="2" bestFit="1" customWidth="1"/>
    <col min="2308" max="2308" width="13.140625" style="2" bestFit="1" customWidth="1"/>
    <col min="2309" max="2309" width="8.7109375" style="2" bestFit="1" customWidth="1"/>
    <col min="2310" max="2310" width="12" style="2" bestFit="1" customWidth="1"/>
    <col min="2311" max="2311" width="20.140625" style="2" bestFit="1" customWidth="1"/>
    <col min="2312" max="2312" width="14.28515625" style="2" bestFit="1" customWidth="1"/>
    <col min="2313" max="2313" width="7.7109375" style="2" bestFit="1" customWidth="1"/>
    <col min="2314" max="2560" width="9.140625" style="2"/>
    <col min="2561" max="2561" width="34.7109375" style="2" customWidth="1"/>
    <col min="2562" max="2562" width="33.42578125" style="2" bestFit="1" customWidth="1"/>
    <col min="2563" max="2563" width="11.7109375" style="2" bestFit="1" customWidth="1"/>
    <col min="2564" max="2564" width="13.140625" style="2" bestFit="1" customWidth="1"/>
    <col min="2565" max="2565" width="8.7109375" style="2" bestFit="1" customWidth="1"/>
    <col min="2566" max="2566" width="12" style="2" bestFit="1" customWidth="1"/>
    <col min="2567" max="2567" width="20.140625" style="2" bestFit="1" customWidth="1"/>
    <col min="2568" max="2568" width="14.28515625" style="2" bestFit="1" customWidth="1"/>
    <col min="2569" max="2569" width="7.7109375" style="2" bestFit="1" customWidth="1"/>
    <col min="2570" max="2816" width="9.140625" style="2"/>
    <col min="2817" max="2817" width="34.7109375" style="2" customWidth="1"/>
    <col min="2818" max="2818" width="33.42578125" style="2" bestFit="1" customWidth="1"/>
    <col min="2819" max="2819" width="11.7109375" style="2" bestFit="1" customWidth="1"/>
    <col min="2820" max="2820" width="13.140625" style="2" bestFit="1" customWidth="1"/>
    <col min="2821" max="2821" width="8.7109375" style="2" bestFit="1" customWidth="1"/>
    <col min="2822" max="2822" width="12" style="2" bestFit="1" customWidth="1"/>
    <col min="2823" max="2823" width="20.140625" style="2" bestFit="1" customWidth="1"/>
    <col min="2824" max="2824" width="14.28515625" style="2" bestFit="1" customWidth="1"/>
    <col min="2825" max="2825" width="7.7109375" style="2" bestFit="1" customWidth="1"/>
    <col min="2826" max="3072" width="9.140625" style="2"/>
    <col min="3073" max="3073" width="34.7109375" style="2" customWidth="1"/>
    <col min="3074" max="3074" width="33.42578125" style="2" bestFit="1" customWidth="1"/>
    <col min="3075" max="3075" width="11.7109375" style="2" bestFit="1" customWidth="1"/>
    <col min="3076" max="3076" width="13.140625" style="2" bestFit="1" customWidth="1"/>
    <col min="3077" max="3077" width="8.7109375" style="2" bestFit="1" customWidth="1"/>
    <col min="3078" max="3078" width="12" style="2" bestFit="1" customWidth="1"/>
    <col min="3079" max="3079" width="20.140625" style="2" bestFit="1" customWidth="1"/>
    <col min="3080" max="3080" width="14.28515625" style="2" bestFit="1" customWidth="1"/>
    <col min="3081" max="3081" width="7.7109375" style="2" bestFit="1" customWidth="1"/>
    <col min="3082" max="3328" width="9.140625" style="2"/>
    <col min="3329" max="3329" width="34.7109375" style="2" customWidth="1"/>
    <col min="3330" max="3330" width="33.42578125" style="2" bestFit="1" customWidth="1"/>
    <col min="3331" max="3331" width="11.7109375" style="2" bestFit="1" customWidth="1"/>
    <col min="3332" max="3332" width="13.140625" style="2" bestFit="1" customWidth="1"/>
    <col min="3333" max="3333" width="8.7109375" style="2" bestFit="1" customWidth="1"/>
    <col min="3334" max="3334" width="12" style="2" bestFit="1" customWidth="1"/>
    <col min="3335" max="3335" width="20.140625" style="2" bestFit="1" customWidth="1"/>
    <col min="3336" max="3336" width="14.28515625" style="2" bestFit="1" customWidth="1"/>
    <col min="3337" max="3337" width="7.7109375" style="2" bestFit="1" customWidth="1"/>
    <col min="3338" max="3584" width="9.140625" style="2"/>
    <col min="3585" max="3585" width="34.7109375" style="2" customWidth="1"/>
    <col min="3586" max="3586" width="33.42578125" style="2" bestFit="1" customWidth="1"/>
    <col min="3587" max="3587" width="11.7109375" style="2" bestFit="1" customWidth="1"/>
    <col min="3588" max="3588" width="13.140625" style="2" bestFit="1" customWidth="1"/>
    <col min="3589" max="3589" width="8.7109375" style="2" bestFit="1" customWidth="1"/>
    <col min="3590" max="3590" width="12" style="2" bestFit="1" customWidth="1"/>
    <col min="3591" max="3591" width="20.140625" style="2" bestFit="1" customWidth="1"/>
    <col min="3592" max="3592" width="14.28515625" style="2" bestFit="1" customWidth="1"/>
    <col min="3593" max="3593" width="7.7109375" style="2" bestFit="1" customWidth="1"/>
    <col min="3594" max="3840" width="9.140625" style="2"/>
    <col min="3841" max="3841" width="34.7109375" style="2" customWidth="1"/>
    <col min="3842" max="3842" width="33.42578125" style="2" bestFit="1" customWidth="1"/>
    <col min="3843" max="3843" width="11.7109375" style="2" bestFit="1" customWidth="1"/>
    <col min="3844" max="3844" width="13.140625" style="2" bestFit="1" customWidth="1"/>
    <col min="3845" max="3845" width="8.7109375" style="2" bestFit="1" customWidth="1"/>
    <col min="3846" max="3846" width="12" style="2" bestFit="1" customWidth="1"/>
    <col min="3847" max="3847" width="20.140625" style="2" bestFit="1" customWidth="1"/>
    <col min="3848" max="3848" width="14.28515625" style="2" bestFit="1" customWidth="1"/>
    <col min="3849" max="3849" width="7.7109375" style="2" bestFit="1" customWidth="1"/>
    <col min="3850" max="4096" width="9.140625" style="2"/>
    <col min="4097" max="4097" width="34.7109375" style="2" customWidth="1"/>
    <col min="4098" max="4098" width="33.42578125" style="2" bestFit="1" customWidth="1"/>
    <col min="4099" max="4099" width="11.7109375" style="2" bestFit="1" customWidth="1"/>
    <col min="4100" max="4100" width="13.140625" style="2" bestFit="1" customWidth="1"/>
    <col min="4101" max="4101" width="8.7109375" style="2" bestFit="1" customWidth="1"/>
    <col min="4102" max="4102" width="12" style="2" bestFit="1" customWidth="1"/>
    <col min="4103" max="4103" width="20.140625" style="2" bestFit="1" customWidth="1"/>
    <col min="4104" max="4104" width="14.28515625" style="2" bestFit="1" customWidth="1"/>
    <col min="4105" max="4105" width="7.7109375" style="2" bestFit="1" customWidth="1"/>
    <col min="4106" max="4352" width="9.140625" style="2"/>
    <col min="4353" max="4353" width="34.7109375" style="2" customWidth="1"/>
    <col min="4354" max="4354" width="33.42578125" style="2" bestFit="1" customWidth="1"/>
    <col min="4355" max="4355" width="11.7109375" style="2" bestFit="1" customWidth="1"/>
    <col min="4356" max="4356" width="13.140625" style="2" bestFit="1" customWidth="1"/>
    <col min="4357" max="4357" width="8.7109375" style="2" bestFit="1" customWidth="1"/>
    <col min="4358" max="4358" width="12" style="2" bestFit="1" customWidth="1"/>
    <col min="4359" max="4359" width="20.140625" style="2" bestFit="1" customWidth="1"/>
    <col min="4360" max="4360" width="14.28515625" style="2" bestFit="1" customWidth="1"/>
    <col min="4361" max="4361" width="7.7109375" style="2" bestFit="1" customWidth="1"/>
    <col min="4362" max="4608" width="9.140625" style="2"/>
    <col min="4609" max="4609" width="34.7109375" style="2" customWidth="1"/>
    <col min="4610" max="4610" width="33.42578125" style="2" bestFit="1" customWidth="1"/>
    <col min="4611" max="4611" width="11.7109375" style="2" bestFit="1" customWidth="1"/>
    <col min="4612" max="4612" width="13.140625" style="2" bestFit="1" customWidth="1"/>
    <col min="4613" max="4613" width="8.7109375" style="2" bestFit="1" customWidth="1"/>
    <col min="4614" max="4614" width="12" style="2" bestFit="1" customWidth="1"/>
    <col min="4615" max="4615" width="20.140625" style="2" bestFit="1" customWidth="1"/>
    <col min="4616" max="4616" width="14.28515625" style="2" bestFit="1" customWidth="1"/>
    <col min="4617" max="4617" width="7.7109375" style="2" bestFit="1" customWidth="1"/>
    <col min="4618" max="4864" width="9.140625" style="2"/>
    <col min="4865" max="4865" width="34.7109375" style="2" customWidth="1"/>
    <col min="4866" max="4866" width="33.42578125" style="2" bestFit="1" customWidth="1"/>
    <col min="4867" max="4867" width="11.7109375" style="2" bestFit="1" customWidth="1"/>
    <col min="4868" max="4868" width="13.140625" style="2" bestFit="1" customWidth="1"/>
    <col min="4869" max="4869" width="8.7109375" style="2" bestFit="1" customWidth="1"/>
    <col min="4870" max="4870" width="12" style="2" bestFit="1" customWidth="1"/>
    <col min="4871" max="4871" width="20.140625" style="2" bestFit="1" customWidth="1"/>
    <col min="4872" max="4872" width="14.28515625" style="2" bestFit="1" customWidth="1"/>
    <col min="4873" max="4873" width="7.7109375" style="2" bestFit="1" customWidth="1"/>
    <col min="4874" max="5120" width="9.140625" style="2"/>
    <col min="5121" max="5121" width="34.7109375" style="2" customWidth="1"/>
    <col min="5122" max="5122" width="33.42578125" style="2" bestFit="1" customWidth="1"/>
    <col min="5123" max="5123" width="11.7109375" style="2" bestFit="1" customWidth="1"/>
    <col min="5124" max="5124" width="13.140625" style="2" bestFit="1" customWidth="1"/>
    <col min="5125" max="5125" width="8.7109375" style="2" bestFit="1" customWidth="1"/>
    <col min="5126" max="5126" width="12" style="2" bestFit="1" customWidth="1"/>
    <col min="5127" max="5127" width="20.140625" style="2" bestFit="1" customWidth="1"/>
    <col min="5128" max="5128" width="14.28515625" style="2" bestFit="1" customWidth="1"/>
    <col min="5129" max="5129" width="7.7109375" style="2" bestFit="1" customWidth="1"/>
    <col min="5130" max="5376" width="9.140625" style="2"/>
    <col min="5377" max="5377" width="34.7109375" style="2" customWidth="1"/>
    <col min="5378" max="5378" width="33.42578125" style="2" bestFit="1" customWidth="1"/>
    <col min="5379" max="5379" width="11.7109375" style="2" bestFit="1" customWidth="1"/>
    <col min="5380" max="5380" width="13.140625" style="2" bestFit="1" customWidth="1"/>
    <col min="5381" max="5381" width="8.7109375" style="2" bestFit="1" customWidth="1"/>
    <col min="5382" max="5382" width="12" style="2" bestFit="1" customWidth="1"/>
    <col min="5383" max="5383" width="20.140625" style="2" bestFit="1" customWidth="1"/>
    <col min="5384" max="5384" width="14.28515625" style="2" bestFit="1" customWidth="1"/>
    <col min="5385" max="5385" width="7.7109375" style="2" bestFit="1" customWidth="1"/>
    <col min="5386" max="5632" width="9.140625" style="2"/>
    <col min="5633" max="5633" width="34.7109375" style="2" customWidth="1"/>
    <col min="5634" max="5634" width="33.42578125" style="2" bestFit="1" customWidth="1"/>
    <col min="5635" max="5635" width="11.7109375" style="2" bestFit="1" customWidth="1"/>
    <col min="5636" max="5636" width="13.140625" style="2" bestFit="1" customWidth="1"/>
    <col min="5637" max="5637" width="8.7109375" style="2" bestFit="1" customWidth="1"/>
    <col min="5638" max="5638" width="12" style="2" bestFit="1" customWidth="1"/>
    <col min="5639" max="5639" width="20.140625" style="2" bestFit="1" customWidth="1"/>
    <col min="5640" max="5640" width="14.28515625" style="2" bestFit="1" customWidth="1"/>
    <col min="5641" max="5641" width="7.7109375" style="2" bestFit="1" customWidth="1"/>
    <col min="5642" max="5888" width="9.140625" style="2"/>
    <col min="5889" max="5889" width="34.7109375" style="2" customWidth="1"/>
    <col min="5890" max="5890" width="33.42578125" style="2" bestFit="1" customWidth="1"/>
    <col min="5891" max="5891" width="11.7109375" style="2" bestFit="1" customWidth="1"/>
    <col min="5892" max="5892" width="13.140625" style="2" bestFit="1" customWidth="1"/>
    <col min="5893" max="5893" width="8.7109375" style="2" bestFit="1" customWidth="1"/>
    <col min="5894" max="5894" width="12" style="2" bestFit="1" customWidth="1"/>
    <col min="5895" max="5895" width="20.140625" style="2" bestFit="1" customWidth="1"/>
    <col min="5896" max="5896" width="14.28515625" style="2" bestFit="1" customWidth="1"/>
    <col min="5897" max="5897" width="7.7109375" style="2" bestFit="1" customWidth="1"/>
    <col min="5898" max="6144" width="9.140625" style="2"/>
    <col min="6145" max="6145" width="34.7109375" style="2" customWidth="1"/>
    <col min="6146" max="6146" width="33.42578125" style="2" bestFit="1" customWidth="1"/>
    <col min="6147" max="6147" width="11.7109375" style="2" bestFit="1" customWidth="1"/>
    <col min="6148" max="6148" width="13.140625" style="2" bestFit="1" customWidth="1"/>
    <col min="6149" max="6149" width="8.7109375" style="2" bestFit="1" customWidth="1"/>
    <col min="6150" max="6150" width="12" style="2" bestFit="1" customWidth="1"/>
    <col min="6151" max="6151" width="20.140625" style="2" bestFit="1" customWidth="1"/>
    <col min="6152" max="6152" width="14.28515625" style="2" bestFit="1" customWidth="1"/>
    <col min="6153" max="6153" width="7.7109375" style="2" bestFit="1" customWidth="1"/>
    <col min="6154" max="6400" width="9.140625" style="2"/>
    <col min="6401" max="6401" width="34.7109375" style="2" customWidth="1"/>
    <col min="6402" max="6402" width="33.42578125" style="2" bestFit="1" customWidth="1"/>
    <col min="6403" max="6403" width="11.7109375" style="2" bestFit="1" customWidth="1"/>
    <col min="6404" max="6404" width="13.140625" style="2" bestFit="1" customWidth="1"/>
    <col min="6405" max="6405" width="8.7109375" style="2" bestFit="1" customWidth="1"/>
    <col min="6406" max="6406" width="12" style="2" bestFit="1" customWidth="1"/>
    <col min="6407" max="6407" width="20.140625" style="2" bestFit="1" customWidth="1"/>
    <col min="6408" max="6408" width="14.28515625" style="2" bestFit="1" customWidth="1"/>
    <col min="6409" max="6409" width="7.7109375" style="2" bestFit="1" customWidth="1"/>
    <col min="6410" max="6656" width="9.140625" style="2"/>
    <col min="6657" max="6657" width="34.7109375" style="2" customWidth="1"/>
    <col min="6658" max="6658" width="33.42578125" style="2" bestFit="1" customWidth="1"/>
    <col min="6659" max="6659" width="11.7109375" style="2" bestFit="1" customWidth="1"/>
    <col min="6660" max="6660" width="13.140625" style="2" bestFit="1" customWidth="1"/>
    <col min="6661" max="6661" width="8.7109375" style="2" bestFit="1" customWidth="1"/>
    <col min="6662" max="6662" width="12" style="2" bestFit="1" customWidth="1"/>
    <col min="6663" max="6663" width="20.140625" style="2" bestFit="1" customWidth="1"/>
    <col min="6664" max="6664" width="14.28515625" style="2" bestFit="1" customWidth="1"/>
    <col min="6665" max="6665" width="7.7109375" style="2" bestFit="1" customWidth="1"/>
    <col min="6666" max="6912" width="9.140625" style="2"/>
    <col min="6913" max="6913" width="34.7109375" style="2" customWidth="1"/>
    <col min="6914" max="6914" width="33.42578125" style="2" bestFit="1" customWidth="1"/>
    <col min="6915" max="6915" width="11.7109375" style="2" bestFit="1" customWidth="1"/>
    <col min="6916" max="6916" width="13.140625" style="2" bestFit="1" customWidth="1"/>
    <col min="6917" max="6917" width="8.7109375" style="2" bestFit="1" customWidth="1"/>
    <col min="6918" max="6918" width="12" style="2" bestFit="1" customWidth="1"/>
    <col min="6919" max="6919" width="20.140625" style="2" bestFit="1" customWidth="1"/>
    <col min="6920" max="6920" width="14.28515625" style="2" bestFit="1" customWidth="1"/>
    <col min="6921" max="6921" width="7.7109375" style="2" bestFit="1" customWidth="1"/>
    <col min="6922" max="7168" width="9.140625" style="2"/>
    <col min="7169" max="7169" width="34.7109375" style="2" customWidth="1"/>
    <col min="7170" max="7170" width="33.42578125" style="2" bestFit="1" customWidth="1"/>
    <col min="7171" max="7171" width="11.7109375" style="2" bestFit="1" customWidth="1"/>
    <col min="7172" max="7172" width="13.140625" style="2" bestFit="1" customWidth="1"/>
    <col min="7173" max="7173" width="8.7109375" style="2" bestFit="1" customWidth="1"/>
    <col min="7174" max="7174" width="12" style="2" bestFit="1" customWidth="1"/>
    <col min="7175" max="7175" width="20.140625" style="2" bestFit="1" customWidth="1"/>
    <col min="7176" max="7176" width="14.28515625" style="2" bestFit="1" customWidth="1"/>
    <col min="7177" max="7177" width="7.7109375" style="2" bestFit="1" customWidth="1"/>
    <col min="7178" max="7424" width="9.140625" style="2"/>
    <col min="7425" max="7425" width="34.7109375" style="2" customWidth="1"/>
    <col min="7426" max="7426" width="33.42578125" style="2" bestFit="1" customWidth="1"/>
    <col min="7427" max="7427" width="11.7109375" style="2" bestFit="1" customWidth="1"/>
    <col min="7428" max="7428" width="13.140625" style="2" bestFit="1" customWidth="1"/>
    <col min="7429" max="7429" width="8.7109375" style="2" bestFit="1" customWidth="1"/>
    <col min="7430" max="7430" width="12" style="2" bestFit="1" customWidth="1"/>
    <col min="7431" max="7431" width="20.140625" style="2" bestFit="1" customWidth="1"/>
    <col min="7432" max="7432" width="14.28515625" style="2" bestFit="1" customWidth="1"/>
    <col min="7433" max="7433" width="7.7109375" style="2" bestFit="1" customWidth="1"/>
    <col min="7434" max="7680" width="9.140625" style="2"/>
    <col min="7681" max="7681" width="34.7109375" style="2" customWidth="1"/>
    <col min="7682" max="7682" width="33.42578125" style="2" bestFit="1" customWidth="1"/>
    <col min="7683" max="7683" width="11.7109375" style="2" bestFit="1" customWidth="1"/>
    <col min="7684" max="7684" width="13.140625" style="2" bestFit="1" customWidth="1"/>
    <col min="7685" max="7685" width="8.7109375" style="2" bestFit="1" customWidth="1"/>
    <col min="7686" max="7686" width="12" style="2" bestFit="1" customWidth="1"/>
    <col min="7687" max="7687" width="20.140625" style="2" bestFit="1" customWidth="1"/>
    <col min="7688" max="7688" width="14.28515625" style="2" bestFit="1" customWidth="1"/>
    <col min="7689" max="7689" width="7.7109375" style="2" bestFit="1" customWidth="1"/>
    <col min="7690" max="7936" width="9.140625" style="2"/>
    <col min="7937" max="7937" width="34.7109375" style="2" customWidth="1"/>
    <col min="7938" max="7938" width="33.42578125" style="2" bestFit="1" customWidth="1"/>
    <col min="7939" max="7939" width="11.7109375" style="2" bestFit="1" customWidth="1"/>
    <col min="7940" max="7940" width="13.140625" style="2" bestFit="1" customWidth="1"/>
    <col min="7941" max="7941" width="8.7109375" style="2" bestFit="1" customWidth="1"/>
    <col min="7942" max="7942" width="12" style="2" bestFit="1" customWidth="1"/>
    <col min="7943" max="7943" width="20.140625" style="2" bestFit="1" customWidth="1"/>
    <col min="7944" max="7944" width="14.28515625" style="2" bestFit="1" customWidth="1"/>
    <col min="7945" max="7945" width="7.7109375" style="2" bestFit="1" customWidth="1"/>
    <col min="7946" max="8192" width="9.140625" style="2"/>
    <col min="8193" max="8193" width="34.7109375" style="2" customWidth="1"/>
    <col min="8194" max="8194" width="33.42578125" style="2" bestFit="1" customWidth="1"/>
    <col min="8195" max="8195" width="11.7109375" style="2" bestFit="1" customWidth="1"/>
    <col min="8196" max="8196" width="13.140625" style="2" bestFit="1" customWidth="1"/>
    <col min="8197" max="8197" width="8.7109375" style="2" bestFit="1" customWidth="1"/>
    <col min="8198" max="8198" width="12" style="2" bestFit="1" customWidth="1"/>
    <col min="8199" max="8199" width="20.140625" style="2" bestFit="1" customWidth="1"/>
    <col min="8200" max="8200" width="14.28515625" style="2" bestFit="1" customWidth="1"/>
    <col min="8201" max="8201" width="7.7109375" style="2" bestFit="1" customWidth="1"/>
    <col min="8202" max="8448" width="9.140625" style="2"/>
    <col min="8449" max="8449" width="34.7109375" style="2" customWidth="1"/>
    <col min="8450" max="8450" width="33.42578125" style="2" bestFit="1" customWidth="1"/>
    <col min="8451" max="8451" width="11.7109375" style="2" bestFit="1" customWidth="1"/>
    <col min="8452" max="8452" width="13.140625" style="2" bestFit="1" customWidth="1"/>
    <col min="8453" max="8453" width="8.7109375" style="2" bestFit="1" customWidth="1"/>
    <col min="8454" max="8454" width="12" style="2" bestFit="1" customWidth="1"/>
    <col min="8455" max="8455" width="20.140625" style="2" bestFit="1" customWidth="1"/>
    <col min="8456" max="8456" width="14.28515625" style="2" bestFit="1" customWidth="1"/>
    <col min="8457" max="8457" width="7.7109375" style="2" bestFit="1" customWidth="1"/>
    <col min="8458" max="8704" width="9.140625" style="2"/>
    <col min="8705" max="8705" width="34.7109375" style="2" customWidth="1"/>
    <col min="8706" max="8706" width="33.42578125" style="2" bestFit="1" customWidth="1"/>
    <col min="8707" max="8707" width="11.7109375" style="2" bestFit="1" customWidth="1"/>
    <col min="8708" max="8708" width="13.140625" style="2" bestFit="1" customWidth="1"/>
    <col min="8709" max="8709" width="8.7109375" style="2" bestFit="1" customWidth="1"/>
    <col min="8710" max="8710" width="12" style="2" bestFit="1" customWidth="1"/>
    <col min="8711" max="8711" width="20.140625" style="2" bestFit="1" customWidth="1"/>
    <col min="8712" max="8712" width="14.28515625" style="2" bestFit="1" customWidth="1"/>
    <col min="8713" max="8713" width="7.7109375" style="2" bestFit="1" customWidth="1"/>
    <col min="8714" max="8960" width="9.140625" style="2"/>
    <col min="8961" max="8961" width="34.7109375" style="2" customWidth="1"/>
    <col min="8962" max="8962" width="33.42578125" style="2" bestFit="1" customWidth="1"/>
    <col min="8963" max="8963" width="11.7109375" style="2" bestFit="1" customWidth="1"/>
    <col min="8964" max="8964" width="13.140625" style="2" bestFit="1" customWidth="1"/>
    <col min="8965" max="8965" width="8.7109375" style="2" bestFit="1" customWidth="1"/>
    <col min="8966" max="8966" width="12" style="2" bestFit="1" customWidth="1"/>
    <col min="8967" max="8967" width="20.140625" style="2" bestFit="1" customWidth="1"/>
    <col min="8968" max="8968" width="14.28515625" style="2" bestFit="1" customWidth="1"/>
    <col min="8969" max="8969" width="7.7109375" style="2" bestFit="1" customWidth="1"/>
    <col min="8970" max="9216" width="9.140625" style="2"/>
    <col min="9217" max="9217" width="34.7109375" style="2" customWidth="1"/>
    <col min="9218" max="9218" width="33.42578125" style="2" bestFit="1" customWidth="1"/>
    <col min="9219" max="9219" width="11.7109375" style="2" bestFit="1" customWidth="1"/>
    <col min="9220" max="9220" width="13.140625" style="2" bestFit="1" customWidth="1"/>
    <col min="9221" max="9221" width="8.7109375" style="2" bestFit="1" customWidth="1"/>
    <col min="9222" max="9222" width="12" style="2" bestFit="1" customWidth="1"/>
    <col min="9223" max="9223" width="20.140625" style="2" bestFit="1" customWidth="1"/>
    <col min="9224" max="9224" width="14.28515625" style="2" bestFit="1" customWidth="1"/>
    <col min="9225" max="9225" width="7.7109375" style="2" bestFit="1" customWidth="1"/>
    <col min="9226" max="9472" width="9.140625" style="2"/>
    <col min="9473" max="9473" width="34.7109375" style="2" customWidth="1"/>
    <col min="9474" max="9474" width="33.42578125" style="2" bestFit="1" customWidth="1"/>
    <col min="9475" max="9475" width="11.7109375" style="2" bestFit="1" customWidth="1"/>
    <col min="9476" max="9476" width="13.140625" style="2" bestFit="1" customWidth="1"/>
    <col min="9477" max="9477" width="8.7109375" style="2" bestFit="1" customWidth="1"/>
    <col min="9478" max="9478" width="12" style="2" bestFit="1" customWidth="1"/>
    <col min="9479" max="9479" width="20.140625" style="2" bestFit="1" customWidth="1"/>
    <col min="9480" max="9480" width="14.28515625" style="2" bestFit="1" customWidth="1"/>
    <col min="9481" max="9481" width="7.7109375" style="2" bestFit="1" customWidth="1"/>
    <col min="9482" max="9728" width="9.140625" style="2"/>
    <col min="9729" max="9729" width="34.7109375" style="2" customWidth="1"/>
    <col min="9730" max="9730" width="33.42578125" style="2" bestFit="1" customWidth="1"/>
    <col min="9731" max="9731" width="11.7109375" style="2" bestFit="1" customWidth="1"/>
    <col min="9732" max="9732" width="13.140625" style="2" bestFit="1" customWidth="1"/>
    <col min="9733" max="9733" width="8.7109375" style="2" bestFit="1" customWidth="1"/>
    <col min="9734" max="9734" width="12" style="2" bestFit="1" customWidth="1"/>
    <col min="9735" max="9735" width="20.140625" style="2" bestFit="1" customWidth="1"/>
    <col min="9736" max="9736" width="14.28515625" style="2" bestFit="1" customWidth="1"/>
    <col min="9737" max="9737" width="7.7109375" style="2" bestFit="1" customWidth="1"/>
    <col min="9738" max="9984" width="9.140625" style="2"/>
    <col min="9985" max="9985" width="34.7109375" style="2" customWidth="1"/>
    <col min="9986" max="9986" width="33.42578125" style="2" bestFit="1" customWidth="1"/>
    <col min="9987" max="9987" width="11.7109375" style="2" bestFit="1" customWidth="1"/>
    <col min="9988" max="9988" width="13.140625" style="2" bestFit="1" customWidth="1"/>
    <col min="9989" max="9989" width="8.7109375" style="2" bestFit="1" customWidth="1"/>
    <col min="9990" max="9990" width="12" style="2" bestFit="1" customWidth="1"/>
    <col min="9991" max="9991" width="20.140625" style="2" bestFit="1" customWidth="1"/>
    <col min="9992" max="9992" width="14.28515625" style="2" bestFit="1" customWidth="1"/>
    <col min="9993" max="9993" width="7.7109375" style="2" bestFit="1" customWidth="1"/>
    <col min="9994" max="10240" width="9.140625" style="2"/>
    <col min="10241" max="10241" width="34.7109375" style="2" customWidth="1"/>
    <col min="10242" max="10242" width="33.42578125" style="2" bestFit="1" customWidth="1"/>
    <col min="10243" max="10243" width="11.7109375" style="2" bestFit="1" customWidth="1"/>
    <col min="10244" max="10244" width="13.140625" style="2" bestFit="1" customWidth="1"/>
    <col min="10245" max="10245" width="8.7109375" style="2" bestFit="1" customWidth="1"/>
    <col min="10246" max="10246" width="12" style="2" bestFit="1" customWidth="1"/>
    <col min="10247" max="10247" width="20.140625" style="2" bestFit="1" customWidth="1"/>
    <col min="10248" max="10248" width="14.28515625" style="2" bestFit="1" customWidth="1"/>
    <col min="10249" max="10249" width="7.7109375" style="2" bestFit="1" customWidth="1"/>
    <col min="10250" max="10496" width="9.140625" style="2"/>
    <col min="10497" max="10497" width="34.7109375" style="2" customWidth="1"/>
    <col min="10498" max="10498" width="33.42578125" style="2" bestFit="1" customWidth="1"/>
    <col min="10499" max="10499" width="11.7109375" style="2" bestFit="1" customWidth="1"/>
    <col min="10500" max="10500" width="13.140625" style="2" bestFit="1" customWidth="1"/>
    <col min="10501" max="10501" width="8.7109375" style="2" bestFit="1" customWidth="1"/>
    <col min="10502" max="10502" width="12" style="2" bestFit="1" customWidth="1"/>
    <col min="10503" max="10503" width="20.140625" style="2" bestFit="1" customWidth="1"/>
    <col min="10504" max="10504" width="14.28515625" style="2" bestFit="1" customWidth="1"/>
    <col min="10505" max="10505" width="7.7109375" style="2" bestFit="1" customWidth="1"/>
    <col min="10506" max="10752" width="9.140625" style="2"/>
    <col min="10753" max="10753" width="34.7109375" style="2" customWidth="1"/>
    <col min="10754" max="10754" width="33.42578125" style="2" bestFit="1" customWidth="1"/>
    <col min="10755" max="10755" width="11.7109375" style="2" bestFit="1" customWidth="1"/>
    <col min="10756" max="10756" width="13.140625" style="2" bestFit="1" customWidth="1"/>
    <col min="10757" max="10757" width="8.7109375" style="2" bestFit="1" customWidth="1"/>
    <col min="10758" max="10758" width="12" style="2" bestFit="1" customWidth="1"/>
    <col min="10759" max="10759" width="20.140625" style="2" bestFit="1" customWidth="1"/>
    <col min="10760" max="10760" width="14.28515625" style="2" bestFit="1" customWidth="1"/>
    <col min="10761" max="10761" width="7.7109375" style="2" bestFit="1" customWidth="1"/>
    <col min="10762" max="11008" width="9.140625" style="2"/>
    <col min="11009" max="11009" width="34.7109375" style="2" customWidth="1"/>
    <col min="11010" max="11010" width="33.42578125" style="2" bestFit="1" customWidth="1"/>
    <col min="11011" max="11011" width="11.7109375" style="2" bestFit="1" customWidth="1"/>
    <col min="11012" max="11012" width="13.140625" style="2" bestFit="1" customWidth="1"/>
    <col min="11013" max="11013" width="8.7109375" style="2" bestFit="1" customWidth="1"/>
    <col min="11014" max="11014" width="12" style="2" bestFit="1" customWidth="1"/>
    <col min="11015" max="11015" width="20.140625" style="2" bestFit="1" customWidth="1"/>
    <col min="11016" max="11016" width="14.28515625" style="2" bestFit="1" customWidth="1"/>
    <col min="11017" max="11017" width="7.7109375" style="2" bestFit="1" customWidth="1"/>
    <col min="11018" max="11264" width="9.140625" style="2"/>
    <col min="11265" max="11265" width="34.7109375" style="2" customWidth="1"/>
    <col min="11266" max="11266" width="33.42578125" style="2" bestFit="1" customWidth="1"/>
    <col min="11267" max="11267" width="11.7109375" style="2" bestFit="1" customWidth="1"/>
    <col min="11268" max="11268" width="13.140625" style="2" bestFit="1" customWidth="1"/>
    <col min="11269" max="11269" width="8.7109375" style="2" bestFit="1" customWidth="1"/>
    <col min="11270" max="11270" width="12" style="2" bestFit="1" customWidth="1"/>
    <col min="11271" max="11271" width="20.140625" style="2" bestFit="1" customWidth="1"/>
    <col min="11272" max="11272" width="14.28515625" style="2" bestFit="1" customWidth="1"/>
    <col min="11273" max="11273" width="7.7109375" style="2" bestFit="1" customWidth="1"/>
    <col min="11274" max="11520" width="9.140625" style="2"/>
    <col min="11521" max="11521" width="34.7109375" style="2" customWidth="1"/>
    <col min="11522" max="11522" width="33.42578125" style="2" bestFit="1" customWidth="1"/>
    <col min="11523" max="11523" width="11.7109375" style="2" bestFit="1" customWidth="1"/>
    <col min="11524" max="11524" width="13.140625" style="2" bestFit="1" customWidth="1"/>
    <col min="11525" max="11525" width="8.7109375" style="2" bestFit="1" customWidth="1"/>
    <col min="11526" max="11526" width="12" style="2" bestFit="1" customWidth="1"/>
    <col min="11527" max="11527" width="20.140625" style="2" bestFit="1" customWidth="1"/>
    <col min="11528" max="11528" width="14.28515625" style="2" bestFit="1" customWidth="1"/>
    <col min="11529" max="11529" width="7.7109375" style="2" bestFit="1" customWidth="1"/>
    <col min="11530" max="11776" width="9.140625" style="2"/>
    <col min="11777" max="11777" width="34.7109375" style="2" customWidth="1"/>
    <col min="11778" max="11778" width="33.42578125" style="2" bestFit="1" customWidth="1"/>
    <col min="11779" max="11779" width="11.7109375" style="2" bestFit="1" customWidth="1"/>
    <col min="11780" max="11780" width="13.140625" style="2" bestFit="1" customWidth="1"/>
    <col min="11781" max="11781" width="8.7109375" style="2" bestFit="1" customWidth="1"/>
    <col min="11782" max="11782" width="12" style="2" bestFit="1" customWidth="1"/>
    <col min="11783" max="11783" width="20.140625" style="2" bestFit="1" customWidth="1"/>
    <col min="11784" max="11784" width="14.28515625" style="2" bestFit="1" customWidth="1"/>
    <col min="11785" max="11785" width="7.7109375" style="2" bestFit="1" customWidth="1"/>
    <col min="11786" max="12032" width="9.140625" style="2"/>
    <col min="12033" max="12033" width="34.7109375" style="2" customWidth="1"/>
    <col min="12034" max="12034" width="33.42578125" style="2" bestFit="1" customWidth="1"/>
    <col min="12035" max="12035" width="11.7109375" style="2" bestFit="1" customWidth="1"/>
    <col min="12036" max="12036" width="13.140625" style="2" bestFit="1" customWidth="1"/>
    <col min="12037" max="12037" width="8.7109375" style="2" bestFit="1" customWidth="1"/>
    <col min="12038" max="12038" width="12" style="2" bestFit="1" customWidth="1"/>
    <col min="12039" max="12039" width="20.140625" style="2" bestFit="1" customWidth="1"/>
    <col min="12040" max="12040" width="14.28515625" style="2" bestFit="1" customWidth="1"/>
    <col min="12041" max="12041" width="7.7109375" style="2" bestFit="1" customWidth="1"/>
    <col min="12042" max="12288" width="9.140625" style="2"/>
    <col min="12289" max="12289" width="34.7109375" style="2" customWidth="1"/>
    <col min="12290" max="12290" width="33.42578125" style="2" bestFit="1" customWidth="1"/>
    <col min="12291" max="12291" width="11.7109375" style="2" bestFit="1" customWidth="1"/>
    <col min="12292" max="12292" width="13.140625" style="2" bestFit="1" customWidth="1"/>
    <col min="12293" max="12293" width="8.7109375" style="2" bestFit="1" customWidth="1"/>
    <col min="12294" max="12294" width="12" style="2" bestFit="1" customWidth="1"/>
    <col min="12295" max="12295" width="20.140625" style="2" bestFit="1" customWidth="1"/>
    <col min="12296" max="12296" width="14.28515625" style="2" bestFit="1" customWidth="1"/>
    <col min="12297" max="12297" width="7.7109375" style="2" bestFit="1" customWidth="1"/>
    <col min="12298" max="12544" width="9.140625" style="2"/>
    <col min="12545" max="12545" width="34.7109375" style="2" customWidth="1"/>
    <col min="12546" max="12546" width="33.42578125" style="2" bestFit="1" customWidth="1"/>
    <col min="12547" max="12547" width="11.7109375" style="2" bestFit="1" customWidth="1"/>
    <col min="12548" max="12548" width="13.140625" style="2" bestFit="1" customWidth="1"/>
    <col min="12549" max="12549" width="8.7109375" style="2" bestFit="1" customWidth="1"/>
    <col min="12550" max="12550" width="12" style="2" bestFit="1" customWidth="1"/>
    <col min="12551" max="12551" width="20.140625" style="2" bestFit="1" customWidth="1"/>
    <col min="12552" max="12552" width="14.28515625" style="2" bestFit="1" customWidth="1"/>
    <col min="12553" max="12553" width="7.7109375" style="2" bestFit="1" customWidth="1"/>
    <col min="12554" max="12800" width="9.140625" style="2"/>
    <col min="12801" max="12801" width="34.7109375" style="2" customWidth="1"/>
    <col min="12802" max="12802" width="33.42578125" style="2" bestFit="1" customWidth="1"/>
    <col min="12803" max="12803" width="11.7109375" style="2" bestFit="1" customWidth="1"/>
    <col min="12804" max="12804" width="13.140625" style="2" bestFit="1" customWidth="1"/>
    <col min="12805" max="12805" width="8.7109375" style="2" bestFit="1" customWidth="1"/>
    <col min="12806" max="12806" width="12" style="2" bestFit="1" customWidth="1"/>
    <col min="12807" max="12807" width="20.140625" style="2" bestFit="1" customWidth="1"/>
    <col min="12808" max="12808" width="14.28515625" style="2" bestFit="1" customWidth="1"/>
    <col min="12809" max="12809" width="7.7109375" style="2" bestFit="1" customWidth="1"/>
    <col min="12810" max="13056" width="9.140625" style="2"/>
    <col min="13057" max="13057" width="34.7109375" style="2" customWidth="1"/>
    <col min="13058" max="13058" width="33.42578125" style="2" bestFit="1" customWidth="1"/>
    <col min="13059" max="13059" width="11.7109375" style="2" bestFit="1" customWidth="1"/>
    <col min="13060" max="13060" width="13.140625" style="2" bestFit="1" customWidth="1"/>
    <col min="13061" max="13061" width="8.7109375" style="2" bestFit="1" customWidth="1"/>
    <col min="13062" max="13062" width="12" style="2" bestFit="1" customWidth="1"/>
    <col min="13063" max="13063" width="20.140625" style="2" bestFit="1" customWidth="1"/>
    <col min="13064" max="13064" width="14.28515625" style="2" bestFit="1" customWidth="1"/>
    <col min="13065" max="13065" width="7.7109375" style="2" bestFit="1" customWidth="1"/>
    <col min="13066" max="13312" width="9.140625" style="2"/>
    <col min="13313" max="13313" width="34.7109375" style="2" customWidth="1"/>
    <col min="13314" max="13314" width="33.42578125" style="2" bestFit="1" customWidth="1"/>
    <col min="13315" max="13315" width="11.7109375" style="2" bestFit="1" customWidth="1"/>
    <col min="13316" max="13316" width="13.140625" style="2" bestFit="1" customWidth="1"/>
    <col min="13317" max="13317" width="8.7109375" style="2" bestFit="1" customWidth="1"/>
    <col min="13318" max="13318" width="12" style="2" bestFit="1" customWidth="1"/>
    <col min="13319" max="13319" width="20.140625" style="2" bestFit="1" customWidth="1"/>
    <col min="13320" max="13320" width="14.28515625" style="2" bestFit="1" customWidth="1"/>
    <col min="13321" max="13321" width="7.7109375" style="2" bestFit="1" customWidth="1"/>
    <col min="13322" max="13568" width="9.140625" style="2"/>
    <col min="13569" max="13569" width="34.7109375" style="2" customWidth="1"/>
    <col min="13570" max="13570" width="33.42578125" style="2" bestFit="1" customWidth="1"/>
    <col min="13571" max="13571" width="11.7109375" style="2" bestFit="1" customWidth="1"/>
    <col min="13572" max="13572" width="13.140625" style="2" bestFit="1" customWidth="1"/>
    <col min="13573" max="13573" width="8.7109375" style="2" bestFit="1" customWidth="1"/>
    <col min="13574" max="13574" width="12" style="2" bestFit="1" customWidth="1"/>
    <col min="13575" max="13575" width="20.140625" style="2" bestFit="1" customWidth="1"/>
    <col min="13576" max="13576" width="14.28515625" style="2" bestFit="1" customWidth="1"/>
    <col min="13577" max="13577" width="7.7109375" style="2" bestFit="1" customWidth="1"/>
    <col min="13578" max="13824" width="9.140625" style="2"/>
    <col min="13825" max="13825" width="34.7109375" style="2" customWidth="1"/>
    <col min="13826" max="13826" width="33.42578125" style="2" bestFit="1" customWidth="1"/>
    <col min="13827" max="13827" width="11.7109375" style="2" bestFit="1" customWidth="1"/>
    <col min="13828" max="13828" width="13.140625" style="2" bestFit="1" customWidth="1"/>
    <col min="13829" max="13829" width="8.7109375" style="2" bestFit="1" customWidth="1"/>
    <col min="13830" max="13830" width="12" style="2" bestFit="1" customWidth="1"/>
    <col min="13831" max="13831" width="20.140625" style="2" bestFit="1" customWidth="1"/>
    <col min="13832" max="13832" width="14.28515625" style="2" bestFit="1" customWidth="1"/>
    <col min="13833" max="13833" width="7.7109375" style="2" bestFit="1" customWidth="1"/>
    <col min="13834" max="14080" width="9.140625" style="2"/>
    <col min="14081" max="14081" width="34.7109375" style="2" customWidth="1"/>
    <col min="14082" max="14082" width="33.42578125" style="2" bestFit="1" customWidth="1"/>
    <col min="14083" max="14083" width="11.7109375" style="2" bestFit="1" customWidth="1"/>
    <col min="14084" max="14084" width="13.140625" style="2" bestFit="1" customWidth="1"/>
    <col min="14085" max="14085" width="8.7109375" style="2" bestFit="1" customWidth="1"/>
    <col min="14086" max="14086" width="12" style="2" bestFit="1" customWidth="1"/>
    <col min="14087" max="14087" width="20.140625" style="2" bestFit="1" customWidth="1"/>
    <col min="14088" max="14088" width="14.28515625" style="2" bestFit="1" customWidth="1"/>
    <col min="14089" max="14089" width="7.7109375" style="2" bestFit="1" customWidth="1"/>
    <col min="14090" max="14336" width="9.140625" style="2"/>
    <col min="14337" max="14337" width="34.7109375" style="2" customWidth="1"/>
    <col min="14338" max="14338" width="33.42578125" style="2" bestFit="1" customWidth="1"/>
    <col min="14339" max="14339" width="11.7109375" style="2" bestFit="1" customWidth="1"/>
    <col min="14340" max="14340" width="13.140625" style="2" bestFit="1" customWidth="1"/>
    <col min="14341" max="14341" width="8.7109375" style="2" bestFit="1" customWidth="1"/>
    <col min="14342" max="14342" width="12" style="2" bestFit="1" customWidth="1"/>
    <col min="14343" max="14343" width="20.140625" style="2" bestFit="1" customWidth="1"/>
    <col min="14344" max="14344" width="14.28515625" style="2" bestFit="1" customWidth="1"/>
    <col min="14345" max="14345" width="7.7109375" style="2" bestFit="1" customWidth="1"/>
    <col min="14346" max="14592" width="9.140625" style="2"/>
    <col min="14593" max="14593" width="34.7109375" style="2" customWidth="1"/>
    <col min="14594" max="14594" width="33.42578125" style="2" bestFit="1" customWidth="1"/>
    <col min="14595" max="14595" width="11.7109375" style="2" bestFit="1" customWidth="1"/>
    <col min="14596" max="14596" width="13.140625" style="2" bestFit="1" customWidth="1"/>
    <col min="14597" max="14597" width="8.7109375" style="2" bestFit="1" customWidth="1"/>
    <col min="14598" max="14598" width="12" style="2" bestFit="1" customWidth="1"/>
    <col min="14599" max="14599" width="20.140625" style="2" bestFit="1" customWidth="1"/>
    <col min="14600" max="14600" width="14.28515625" style="2" bestFit="1" customWidth="1"/>
    <col min="14601" max="14601" width="7.7109375" style="2" bestFit="1" customWidth="1"/>
    <col min="14602" max="14848" width="9.140625" style="2"/>
    <col min="14849" max="14849" width="34.7109375" style="2" customWidth="1"/>
    <col min="14850" max="14850" width="33.42578125" style="2" bestFit="1" customWidth="1"/>
    <col min="14851" max="14851" width="11.7109375" style="2" bestFit="1" customWidth="1"/>
    <col min="14852" max="14852" width="13.140625" style="2" bestFit="1" customWidth="1"/>
    <col min="14853" max="14853" width="8.7109375" style="2" bestFit="1" customWidth="1"/>
    <col min="14854" max="14854" width="12" style="2" bestFit="1" customWidth="1"/>
    <col min="14855" max="14855" width="20.140625" style="2" bestFit="1" customWidth="1"/>
    <col min="14856" max="14856" width="14.28515625" style="2" bestFit="1" customWidth="1"/>
    <col min="14857" max="14857" width="7.7109375" style="2" bestFit="1" customWidth="1"/>
    <col min="14858" max="15104" width="9.140625" style="2"/>
    <col min="15105" max="15105" width="34.7109375" style="2" customWidth="1"/>
    <col min="15106" max="15106" width="33.42578125" style="2" bestFit="1" customWidth="1"/>
    <col min="15107" max="15107" width="11.7109375" style="2" bestFit="1" customWidth="1"/>
    <col min="15108" max="15108" width="13.140625" style="2" bestFit="1" customWidth="1"/>
    <col min="15109" max="15109" width="8.7109375" style="2" bestFit="1" customWidth="1"/>
    <col min="15110" max="15110" width="12" style="2" bestFit="1" customWidth="1"/>
    <col min="15111" max="15111" width="20.140625" style="2" bestFit="1" customWidth="1"/>
    <col min="15112" max="15112" width="14.28515625" style="2" bestFit="1" customWidth="1"/>
    <col min="15113" max="15113" width="7.7109375" style="2" bestFit="1" customWidth="1"/>
    <col min="15114" max="15360" width="9.140625" style="2"/>
    <col min="15361" max="15361" width="34.7109375" style="2" customWidth="1"/>
    <col min="15362" max="15362" width="33.42578125" style="2" bestFit="1" customWidth="1"/>
    <col min="15363" max="15363" width="11.7109375" style="2" bestFit="1" customWidth="1"/>
    <col min="15364" max="15364" width="13.140625" style="2" bestFit="1" customWidth="1"/>
    <col min="15365" max="15365" width="8.7109375" style="2" bestFit="1" customWidth="1"/>
    <col min="15366" max="15366" width="12" style="2" bestFit="1" customWidth="1"/>
    <col min="15367" max="15367" width="20.140625" style="2" bestFit="1" customWidth="1"/>
    <col min="15368" max="15368" width="14.28515625" style="2" bestFit="1" customWidth="1"/>
    <col min="15369" max="15369" width="7.7109375" style="2" bestFit="1" customWidth="1"/>
    <col min="15370" max="15616" width="9.140625" style="2"/>
    <col min="15617" max="15617" width="34.7109375" style="2" customWidth="1"/>
    <col min="15618" max="15618" width="33.42578125" style="2" bestFit="1" customWidth="1"/>
    <col min="15619" max="15619" width="11.7109375" style="2" bestFit="1" customWidth="1"/>
    <col min="15620" max="15620" width="13.140625" style="2" bestFit="1" customWidth="1"/>
    <col min="15621" max="15621" width="8.7109375" style="2" bestFit="1" customWidth="1"/>
    <col min="15622" max="15622" width="12" style="2" bestFit="1" customWidth="1"/>
    <col min="15623" max="15623" width="20.140625" style="2" bestFit="1" customWidth="1"/>
    <col min="15624" max="15624" width="14.28515625" style="2" bestFit="1" customWidth="1"/>
    <col min="15625" max="15625" width="7.7109375" style="2" bestFit="1" customWidth="1"/>
    <col min="15626" max="15872" width="9.140625" style="2"/>
    <col min="15873" max="15873" width="34.7109375" style="2" customWidth="1"/>
    <col min="15874" max="15874" width="33.42578125" style="2" bestFit="1" customWidth="1"/>
    <col min="15875" max="15875" width="11.7109375" style="2" bestFit="1" customWidth="1"/>
    <col min="15876" max="15876" width="13.140625" style="2" bestFit="1" customWidth="1"/>
    <col min="15877" max="15877" width="8.7109375" style="2" bestFit="1" customWidth="1"/>
    <col min="15878" max="15878" width="12" style="2" bestFit="1" customWidth="1"/>
    <col min="15879" max="15879" width="20.140625" style="2" bestFit="1" customWidth="1"/>
    <col min="15880" max="15880" width="14.28515625" style="2" bestFit="1" customWidth="1"/>
    <col min="15881" max="15881" width="7.7109375" style="2" bestFit="1" customWidth="1"/>
    <col min="15882" max="16128" width="9.140625" style="2"/>
    <col min="16129" max="16129" width="34.7109375" style="2" customWidth="1"/>
    <col min="16130" max="16130" width="33.42578125" style="2" bestFit="1" customWidth="1"/>
    <col min="16131" max="16131" width="11.7109375" style="2" bestFit="1" customWidth="1"/>
    <col min="16132" max="16132" width="13.140625" style="2" bestFit="1" customWidth="1"/>
    <col min="16133" max="16133" width="8.7109375" style="2" bestFit="1" customWidth="1"/>
    <col min="16134" max="16134" width="12" style="2" bestFit="1" customWidth="1"/>
    <col min="16135" max="16135" width="20.140625" style="2" bestFit="1" customWidth="1"/>
    <col min="16136" max="16136" width="14.28515625" style="2" bestFit="1" customWidth="1"/>
    <col min="16137" max="16137" width="7.7109375" style="2" bestFit="1" customWidth="1"/>
    <col min="16138" max="16384" width="9.140625" style="2"/>
  </cols>
  <sheetData>
    <row r="1" spans="1:9" ht="14.25" x14ac:dyDescent="0.2">
      <c r="A1" s="1" t="s">
        <v>153</v>
      </c>
    </row>
    <row r="2" spans="1:9" x14ac:dyDescent="0.2">
      <c r="A2" s="20"/>
      <c r="B2" s="20"/>
      <c r="C2" s="20"/>
      <c r="D2" s="20"/>
      <c r="E2" s="20"/>
      <c r="F2" s="20"/>
      <c r="G2" s="20"/>
      <c r="H2" s="20"/>
      <c r="I2" s="20"/>
    </row>
    <row r="3" spans="1:9" ht="30" customHeight="1" x14ac:dyDescent="0.2">
      <c r="A3" s="101" t="s">
        <v>2</v>
      </c>
      <c r="B3" s="101" t="s">
        <v>43</v>
      </c>
      <c r="C3" s="101" t="s">
        <v>4</v>
      </c>
      <c r="D3" s="101" t="s">
        <v>5</v>
      </c>
      <c r="E3" s="101" t="s">
        <v>44</v>
      </c>
      <c r="F3" s="101" t="s">
        <v>45</v>
      </c>
      <c r="G3" s="101" t="s">
        <v>46</v>
      </c>
      <c r="H3" s="101" t="s">
        <v>47</v>
      </c>
      <c r="I3" s="101" t="s">
        <v>48</v>
      </c>
    </row>
    <row r="4" spans="1:9" x14ac:dyDescent="0.2">
      <c r="A4" s="102" t="s">
        <v>131</v>
      </c>
      <c r="B4" s="102" t="s">
        <v>154</v>
      </c>
      <c r="C4" s="102" t="s">
        <v>152</v>
      </c>
      <c r="D4" s="102" t="s">
        <v>133</v>
      </c>
      <c r="E4" s="102" t="s">
        <v>49</v>
      </c>
      <c r="F4" s="102" t="s">
        <v>155</v>
      </c>
      <c r="G4" s="102" t="s">
        <v>156</v>
      </c>
      <c r="H4" s="102" t="s">
        <v>50</v>
      </c>
      <c r="I4" s="102" t="s">
        <v>51</v>
      </c>
    </row>
    <row r="5" spans="1:9" x14ac:dyDescent="0.2">
      <c r="A5" s="102" t="s">
        <v>131</v>
      </c>
      <c r="B5" s="102" t="s">
        <v>154</v>
      </c>
      <c r="C5" s="102" t="s">
        <v>152</v>
      </c>
      <c r="D5" s="102" t="s">
        <v>133</v>
      </c>
      <c r="E5" s="102" t="s">
        <v>49</v>
      </c>
      <c r="F5" s="102" t="s">
        <v>157</v>
      </c>
      <c r="G5" s="102" t="s">
        <v>156</v>
      </c>
      <c r="H5" s="102" t="s">
        <v>50</v>
      </c>
      <c r="I5" s="102" t="s">
        <v>51</v>
      </c>
    </row>
    <row r="6" spans="1:9" x14ac:dyDescent="0.2">
      <c r="A6" s="102" t="s">
        <v>131</v>
      </c>
      <c r="B6" s="102" t="s">
        <v>154</v>
      </c>
      <c r="C6" s="102" t="s">
        <v>152</v>
      </c>
      <c r="D6" s="102" t="s">
        <v>133</v>
      </c>
      <c r="E6" s="102" t="s">
        <v>56</v>
      </c>
      <c r="F6" s="102" t="s">
        <v>155</v>
      </c>
      <c r="G6" s="102" t="s">
        <v>156</v>
      </c>
      <c r="H6" s="102" t="s">
        <v>50</v>
      </c>
      <c r="I6" s="102" t="s">
        <v>51</v>
      </c>
    </row>
    <row r="7" spans="1:9" x14ac:dyDescent="0.2">
      <c r="A7" s="102" t="s">
        <v>134</v>
      </c>
      <c r="B7" s="102" t="s">
        <v>154</v>
      </c>
      <c r="C7" s="102" t="s">
        <v>135</v>
      </c>
      <c r="D7" s="102" t="s">
        <v>133</v>
      </c>
      <c r="E7" s="102" t="s">
        <v>49</v>
      </c>
      <c r="F7" s="102" t="s">
        <v>158</v>
      </c>
      <c r="G7" s="102" t="s">
        <v>159</v>
      </c>
      <c r="H7" s="102" t="s">
        <v>50</v>
      </c>
      <c r="I7" s="102" t="s">
        <v>51</v>
      </c>
    </row>
    <row r="8" spans="1:9" x14ac:dyDescent="0.2">
      <c r="A8" s="102" t="s">
        <v>134</v>
      </c>
      <c r="B8" s="102" t="s">
        <v>160</v>
      </c>
      <c r="C8" s="102" t="s">
        <v>132</v>
      </c>
      <c r="D8" s="102" t="s">
        <v>133</v>
      </c>
      <c r="E8" s="102" t="s">
        <v>49</v>
      </c>
      <c r="F8" s="102" t="s">
        <v>161</v>
      </c>
      <c r="G8" s="102" t="s">
        <v>162</v>
      </c>
      <c r="H8" s="102" t="s">
        <v>54</v>
      </c>
      <c r="I8" s="102" t="s">
        <v>51</v>
      </c>
    </row>
    <row r="9" spans="1:9" x14ac:dyDescent="0.2">
      <c r="A9" s="102" t="s">
        <v>134</v>
      </c>
      <c r="B9" s="102" t="s">
        <v>163</v>
      </c>
      <c r="C9" s="102" t="s">
        <v>152</v>
      </c>
      <c r="D9" s="102" t="s">
        <v>133</v>
      </c>
      <c r="E9" s="102" t="s">
        <v>49</v>
      </c>
      <c r="F9" s="102" t="s">
        <v>164</v>
      </c>
      <c r="G9" s="102" t="s">
        <v>165</v>
      </c>
      <c r="H9" s="102" t="s">
        <v>54</v>
      </c>
      <c r="I9" s="102" t="s">
        <v>51</v>
      </c>
    </row>
    <row r="10" spans="1:9" x14ac:dyDescent="0.2">
      <c r="A10" s="102" t="s">
        <v>134</v>
      </c>
      <c r="B10" s="102" t="s">
        <v>163</v>
      </c>
      <c r="C10" s="102" t="s">
        <v>152</v>
      </c>
      <c r="D10" s="102" t="s">
        <v>133</v>
      </c>
      <c r="E10" s="102" t="s">
        <v>49</v>
      </c>
      <c r="F10" s="102" t="s">
        <v>166</v>
      </c>
      <c r="G10" s="102" t="s">
        <v>156</v>
      </c>
      <c r="H10" s="102" t="s">
        <v>54</v>
      </c>
      <c r="I10" s="102" t="s">
        <v>51</v>
      </c>
    </row>
    <row r="11" spans="1:9" x14ac:dyDescent="0.2">
      <c r="A11" s="102" t="s">
        <v>134</v>
      </c>
      <c r="B11" s="102" t="s">
        <v>160</v>
      </c>
      <c r="C11" s="102" t="s">
        <v>152</v>
      </c>
      <c r="D11" s="102" t="s">
        <v>133</v>
      </c>
      <c r="E11" s="102" t="s">
        <v>49</v>
      </c>
      <c r="F11" s="102" t="s">
        <v>167</v>
      </c>
      <c r="G11" s="102" t="s">
        <v>168</v>
      </c>
      <c r="H11" s="102" t="s">
        <v>54</v>
      </c>
      <c r="I11" s="102" t="s">
        <v>51</v>
      </c>
    </row>
    <row r="12" spans="1:9" x14ac:dyDescent="0.2">
      <c r="A12" s="102" t="s">
        <v>138</v>
      </c>
      <c r="B12" s="102" t="s">
        <v>169</v>
      </c>
      <c r="C12" s="102" t="s">
        <v>139</v>
      </c>
      <c r="D12" s="102" t="s">
        <v>140</v>
      </c>
      <c r="E12" s="102" t="s">
        <v>49</v>
      </c>
      <c r="F12" s="102" t="s">
        <v>170</v>
      </c>
      <c r="G12" s="102" t="s">
        <v>171</v>
      </c>
      <c r="H12" s="102" t="s">
        <v>50</v>
      </c>
      <c r="I12" s="102" t="s">
        <v>51</v>
      </c>
    </row>
    <row r="13" spans="1:9" x14ac:dyDescent="0.2">
      <c r="A13" s="102" t="s">
        <v>138</v>
      </c>
      <c r="B13" s="102" t="s">
        <v>169</v>
      </c>
      <c r="C13" s="102" t="s">
        <v>139</v>
      </c>
      <c r="D13" s="102" t="s">
        <v>140</v>
      </c>
      <c r="E13" s="102" t="s">
        <v>52</v>
      </c>
      <c r="F13" s="102" t="s">
        <v>170</v>
      </c>
      <c r="G13" s="102" t="s">
        <v>171</v>
      </c>
      <c r="H13" s="102" t="s">
        <v>50</v>
      </c>
      <c r="I13" s="102" t="s">
        <v>51</v>
      </c>
    </row>
    <row r="14" spans="1:9" x14ac:dyDescent="0.2">
      <c r="A14" s="102" t="s">
        <v>138</v>
      </c>
      <c r="B14" s="102" t="s">
        <v>169</v>
      </c>
      <c r="C14" s="102" t="s">
        <v>139</v>
      </c>
      <c r="D14" s="102" t="s">
        <v>140</v>
      </c>
      <c r="E14" s="102" t="s">
        <v>56</v>
      </c>
      <c r="F14" s="102" t="s">
        <v>170</v>
      </c>
      <c r="G14" s="102" t="s">
        <v>171</v>
      </c>
      <c r="H14" s="102" t="s">
        <v>50</v>
      </c>
      <c r="I14" s="102" t="s">
        <v>51</v>
      </c>
    </row>
    <row r="15" spans="1:9" x14ac:dyDescent="0.2">
      <c r="A15" s="102" t="s">
        <v>138</v>
      </c>
      <c r="B15" s="102" t="s">
        <v>169</v>
      </c>
      <c r="C15" s="102" t="s">
        <v>141</v>
      </c>
      <c r="D15" s="102" t="s">
        <v>140</v>
      </c>
      <c r="E15" s="102" t="s">
        <v>49</v>
      </c>
      <c r="F15" s="102" t="s">
        <v>172</v>
      </c>
      <c r="G15" s="102" t="s">
        <v>171</v>
      </c>
      <c r="H15" s="102" t="s">
        <v>50</v>
      </c>
      <c r="I15" s="102" t="s">
        <v>51</v>
      </c>
    </row>
    <row r="16" spans="1:9" x14ac:dyDescent="0.2">
      <c r="A16" s="102" t="s">
        <v>138</v>
      </c>
      <c r="B16" s="102" t="s">
        <v>169</v>
      </c>
      <c r="C16" s="102" t="s">
        <v>141</v>
      </c>
      <c r="D16" s="102" t="s">
        <v>140</v>
      </c>
      <c r="E16" s="102" t="s">
        <v>52</v>
      </c>
      <c r="F16" s="102" t="s">
        <v>172</v>
      </c>
      <c r="G16" s="102" t="s">
        <v>171</v>
      </c>
      <c r="H16" s="102" t="s">
        <v>50</v>
      </c>
      <c r="I16" s="102" t="s">
        <v>51</v>
      </c>
    </row>
    <row r="17" spans="1:9" x14ac:dyDescent="0.2">
      <c r="A17" s="102" t="s">
        <v>138</v>
      </c>
      <c r="B17" s="102" t="s">
        <v>169</v>
      </c>
      <c r="C17" s="102" t="s">
        <v>141</v>
      </c>
      <c r="D17" s="102" t="s">
        <v>140</v>
      </c>
      <c r="E17" s="102" t="s">
        <v>56</v>
      </c>
      <c r="F17" s="102" t="s">
        <v>172</v>
      </c>
      <c r="G17" s="102" t="s">
        <v>171</v>
      </c>
      <c r="H17" s="102" t="s">
        <v>50</v>
      </c>
      <c r="I17" s="102" t="s">
        <v>51</v>
      </c>
    </row>
    <row r="18" spans="1:9" x14ac:dyDescent="0.2">
      <c r="A18" s="102" t="s">
        <v>138</v>
      </c>
      <c r="B18" s="102" t="s">
        <v>173</v>
      </c>
      <c r="C18" s="102" t="s">
        <v>142</v>
      </c>
      <c r="D18" s="102" t="s">
        <v>140</v>
      </c>
      <c r="E18" s="102" t="s">
        <v>49</v>
      </c>
      <c r="F18" s="102" t="s">
        <v>174</v>
      </c>
      <c r="G18" s="102" t="s">
        <v>175</v>
      </c>
      <c r="H18" s="102" t="s">
        <v>50</v>
      </c>
      <c r="I18" s="102" t="s">
        <v>51</v>
      </c>
    </row>
    <row r="19" spans="1:9" x14ac:dyDescent="0.2">
      <c r="A19" s="102" t="s">
        <v>138</v>
      </c>
      <c r="B19" s="102" t="s">
        <v>173</v>
      </c>
      <c r="C19" s="102" t="s">
        <v>142</v>
      </c>
      <c r="D19" s="102" t="s">
        <v>140</v>
      </c>
      <c r="E19" s="102" t="s">
        <v>49</v>
      </c>
      <c r="F19" s="102" t="s">
        <v>176</v>
      </c>
      <c r="G19" s="102" t="s">
        <v>175</v>
      </c>
      <c r="H19" s="102" t="s">
        <v>50</v>
      </c>
      <c r="I19" s="102" t="s">
        <v>51</v>
      </c>
    </row>
    <row r="20" spans="1:9" x14ac:dyDescent="0.2">
      <c r="A20" s="102" t="s">
        <v>138</v>
      </c>
      <c r="B20" s="102" t="s">
        <v>173</v>
      </c>
      <c r="C20" s="102" t="s">
        <v>142</v>
      </c>
      <c r="D20" s="102" t="s">
        <v>140</v>
      </c>
      <c r="E20" s="102" t="s">
        <v>52</v>
      </c>
      <c r="F20" s="102" t="s">
        <v>176</v>
      </c>
      <c r="G20" s="102" t="s">
        <v>175</v>
      </c>
      <c r="H20" s="102" t="s">
        <v>50</v>
      </c>
      <c r="I20" s="102" t="s">
        <v>51</v>
      </c>
    </row>
    <row r="21" spans="1:9" x14ac:dyDescent="0.2">
      <c r="A21" s="102" t="s">
        <v>138</v>
      </c>
      <c r="B21" s="102" t="s">
        <v>173</v>
      </c>
      <c r="C21" s="102" t="s">
        <v>142</v>
      </c>
      <c r="D21" s="102" t="s">
        <v>140</v>
      </c>
      <c r="E21" s="102" t="s">
        <v>56</v>
      </c>
      <c r="F21" s="102" t="s">
        <v>174</v>
      </c>
      <c r="G21" s="102" t="s">
        <v>175</v>
      </c>
      <c r="H21" s="102" t="s">
        <v>50</v>
      </c>
      <c r="I21" s="102" t="s">
        <v>51</v>
      </c>
    </row>
    <row r="22" spans="1:9" x14ac:dyDescent="0.2">
      <c r="A22" s="102" t="s">
        <v>138</v>
      </c>
      <c r="B22" s="102" t="s">
        <v>173</v>
      </c>
      <c r="C22" s="102" t="s">
        <v>142</v>
      </c>
      <c r="D22" s="102" t="s">
        <v>140</v>
      </c>
      <c r="E22" s="102" t="s">
        <v>56</v>
      </c>
      <c r="F22" s="102" t="s">
        <v>176</v>
      </c>
      <c r="G22" s="102" t="s">
        <v>175</v>
      </c>
      <c r="H22" s="102" t="s">
        <v>50</v>
      </c>
      <c r="I22" s="102" t="s">
        <v>51</v>
      </c>
    </row>
    <row r="23" spans="1:9" x14ac:dyDescent="0.2">
      <c r="A23" s="102" t="s">
        <v>138</v>
      </c>
      <c r="B23" s="102" t="s">
        <v>169</v>
      </c>
      <c r="C23" s="102" t="s">
        <v>143</v>
      </c>
      <c r="D23" s="102" t="s">
        <v>140</v>
      </c>
      <c r="E23" s="102" t="s">
        <v>49</v>
      </c>
      <c r="F23" s="102" t="s">
        <v>177</v>
      </c>
      <c r="G23" s="102" t="s">
        <v>171</v>
      </c>
      <c r="H23" s="102" t="s">
        <v>50</v>
      </c>
      <c r="I23" s="102" t="s">
        <v>51</v>
      </c>
    </row>
    <row r="24" spans="1:9" x14ac:dyDescent="0.2">
      <c r="A24" s="102" t="s">
        <v>138</v>
      </c>
      <c r="B24" s="102" t="s">
        <v>169</v>
      </c>
      <c r="C24" s="102" t="s">
        <v>143</v>
      </c>
      <c r="D24" s="102" t="s">
        <v>140</v>
      </c>
      <c r="E24" s="102" t="s">
        <v>56</v>
      </c>
      <c r="F24" s="102" t="s">
        <v>177</v>
      </c>
      <c r="G24" s="102" t="s">
        <v>171</v>
      </c>
      <c r="H24" s="102" t="s">
        <v>50</v>
      </c>
      <c r="I24" s="102" t="s">
        <v>51</v>
      </c>
    </row>
    <row r="25" spans="1:9" x14ac:dyDescent="0.2">
      <c r="A25" s="102" t="s">
        <v>138</v>
      </c>
      <c r="B25" s="102" t="s">
        <v>169</v>
      </c>
      <c r="C25" s="102" t="s">
        <v>144</v>
      </c>
      <c r="D25" s="102" t="s">
        <v>140</v>
      </c>
      <c r="E25" s="102" t="s">
        <v>49</v>
      </c>
      <c r="F25" s="102" t="s">
        <v>178</v>
      </c>
      <c r="G25" s="102" t="s">
        <v>171</v>
      </c>
      <c r="H25" s="102" t="s">
        <v>50</v>
      </c>
      <c r="I25" s="102" t="s">
        <v>51</v>
      </c>
    </row>
    <row r="26" spans="1:9" x14ac:dyDescent="0.2">
      <c r="A26" s="102" t="s">
        <v>138</v>
      </c>
      <c r="B26" s="102" t="s">
        <v>169</v>
      </c>
      <c r="C26" s="102" t="s">
        <v>144</v>
      </c>
      <c r="D26" s="102" t="s">
        <v>140</v>
      </c>
      <c r="E26" s="102" t="s">
        <v>52</v>
      </c>
      <c r="F26" s="102" t="s">
        <v>178</v>
      </c>
      <c r="G26" s="102" t="s">
        <v>171</v>
      </c>
      <c r="H26" s="102" t="s">
        <v>50</v>
      </c>
      <c r="I26" s="102" t="s">
        <v>51</v>
      </c>
    </row>
    <row r="27" spans="1:9" x14ac:dyDescent="0.2">
      <c r="A27" s="102" t="s">
        <v>138</v>
      </c>
      <c r="B27" s="102" t="s">
        <v>169</v>
      </c>
      <c r="C27" s="102" t="s">
        <v>144</v>
      </c>
      <c r="D27" s="102" t="s">
        <v>140</v>
      </c>
      <c r="E27" s="102" t="s">
        <v>56</v>
      </c>
      <c r="F27" s="102" t="s">
        <v>178</v>
      </c>
      <c r="G27" s="102" t="s">
        <v>171</v>
      </c>
      <c r="H27" s="102" t="s">
        <v>50</v>
      </c>
      <c r="I27" s="102" t="s">
        <v>51</v>
      </c>
    </row>
    <row r="28" spans="1:9" x14ac:dyDescent="0.2">
      <c r="A28" s="102" t="s">
        <v>138</v>
      </c>
      <c r="B28" s="102" t="s">
        <v>173</v>
      </c>
      <c r="C28" s="102" t="s">
        <v>145</v>
      </c>
      <c r="D28" s="102" t="s">
        <v>140</v>
      </c>
      <c r="E28" s="102" t="s">
        <v>49</v>
      </c>
      <c r="F28" s="102" t="s">
        <v>179</v>
      </c>
      <c r="G28" s="102" t="s">
        <v>175</v>
      </c>
      <c r="H28" s="102" t="s">
        <v>50</v>
      </c>
      <c r="I28" s="102" t="s">
        <v>51</v>
      </c>
    </row>
    <row r="29" spans="1:9" x14ac:dyDescent="0.2">
      <c r="A29" s="102" t="s">
        <v>138</v>
      </c>
      <c r="B29" s="102" t="s">
        <v>173</v>
      </c>
      <c r="C29" s="102" t="s">
        <v>145</v>
      </c>
      <c r="D29" s="102" t="s">
        <v>140</v>
      </c>
      <c r="E29" s="102" t="s">
        <v>49</v>
      </c>
      <c r="F29" s="102" t="s">
        <v>180</v>
      </c>
      <c r="G29" s="102" t="s">
        <v>175</v>
      </c>
      <c r="H29" s="102" t="s">
        <v>50</v>
      </c>
      <c r="I29" s="102" t="s">
        <v>51</v>
      </c>
    </row>
    <row r="30" spans="1:9" x14ac:dyDescent="0.2">
      <c r="A30" s="102" t="s">
        <v>138</v>
      </c>
      <c r="B30" s="102" t="s">
        <v>173</v>
      </c>
      <c r="C30" s="102" t="s">
        <v>145</v>
      </c>
      <c r="D30" s="102" t="s">
        <v>140</v>
      </c>
      <c r="E30" s="102" t="s">
        <v>52</v>
      </c>
      <c r="F30" s="102" t="s">
        <v>180</v>
      </c>
      <c r="G30" s="102" t="s">
        <v>175</v>
      </c>
      <c r="H30" s="102" t="s">
        <v>50</v>
      </c>
      <c r="I30" s="102" t="s">
        <v>51</v>
      </c>
    </row>
    <row r="31" spans="1:9" x14ac:dyDescent="0.2">
      <c r="A31" s="102" t="s">
        <v>138</v>
      </c>
      <c r="B31" s="102" t="s">
        <v>173</v>
      </c>
      <c r="C31" s="102" t="s">
        <v>145</v>
      </c>
      <c r="D31" s="102" t="s">
        <v>140</v>
      </c>
      <c r="E31" s="102" t="s">
        <v>56</v>
      </c>
      <c r="F31" s="102" t="s">
        <v>180</v>
      </c>
      <c r="G31" s="102" t="s">
        <v>175</v>
      </c>
      <c r="H31" s="102" t="s">
        <v>50</v>
      </c>
      <c r="I31" s="102" t="s">
        <v>51</v>
      </c>
    </row>
    <row r="32" spans="1:9" x14ac:dyDescent="0.2">
      <c r="A32" s="102" t="s">
        <v>138</v>
      </c>
      <c r="B32" s="102" t="s">
        <v>169</v>
      </c>
      <c r="C32" s="102" t="s">
        <v>146</v>
      </c>
      <c r="D32" s="102" t="s">
        <v>140</v>
      </c>
      <c r="E32" s="102" t="s">
        <v>49</v>
      </c>
      <c r="F32" s="102" t="s">
        <v>181</v>
      </c>
      <c r="G32" s="102" t="s">
        <v>171</v>
      </c>
      <c r="H32" s="102" t="s">
        <v>50</v>
      </c>
      <c r="I32" s="102" t="s">
        <v>51</v>
      </c>
    </row>
    <row r="33" spans="1:9" x14ac:dyDescent="0.2">
      <c r="A33" s="102" t="s">
        <v>138</v>
      </c>
      <c r="B33" s="102" t="s">
        <v>169</v>
      </c>
      <c r="C33" s="102" t="s">
        <v>146</v>
      </c>
      <c r="D33" s="102" t="s">
        <v>140</v>
      </c>
      <c r="E33" s="102" t="s">
        <v>52</v>
      </c>
      <c r="F33" s="102" t="s">
        <v>181</v>
      </c>
      <c r="G33" s="102" t="s">
        <v>171</v>
      </c>
      <c r="H33" s="102" t="s">
        <v>50</v>
      </c>
      <c r="I33" s="102" t="s">
        <v>51</v>
      </c>
    </row>
    <row r="34" spans="1:9" x14ac:dyDescent="0.2">
      <c r="A34" s="102" t="s">
        <v>138</v>
      </c>
      <c r="B34" s="102" t="s">
        <v>169</v>
      </c>
      <c r="C34" s="102" t="s">
        <v>146</v>
      </c>
      <c r="D34" s="102" t="s">
        <v>140</v>
      </c>
      <c r="E34" s="102" t="s">
        <v>56</v>
      </c>
      <c r="F34" s="102" t="s">
        <v>181</v>
      </c>
      <c r="G34" s="102" t="s">
        <v>171</v>
      </c>
      <c r="H34" s="102" t="s">
        <v>50</v>
      </c>
      <c r="I34" s="102" t="s">
        <v>51</v>
      </c>
    </row>
    <row r="35" spans="1:9" x14ac:dyDescent="0.2">
      <c r="A35" s="102" t="s">
        <v>138</v>
      </c>
      <c r="B35" s="102" t="s">
        <v>173</v>
      </c>
      <c r="C35" s="102" t="s">
        <v>147</v>
      </c>
      <c r="D35" s="102" t="s">
        <v>140</v>
      </c>
      <c r="E35" s="102" t="s">
        <v>49</v>
      </c>
      <c r="F35" s="102" t="s">
        <v>182</v>
      </c>
      <c r="G35" s="102" t="s">
        <v>175</v>
      </c>
      <c r="H35" s="102" t="s">
        <v>54</v>
      </c>
      <c r="I35" s="102" t="s">
        <v>51</v>
      </c>
    </row>
    <row r="36" spans="1:9" x14ac:dyDescent="0.2">
      <c r="A36" s="102" t="s">
        <v>138</v>
      </c>
      <c r="B36" s="102" t="s">
        <v>173</v>
      </c>
      <c r="C36" s="102" t="s">
        <v>147</v>
      </c>
      <c r="D36" s="102" t="s">
        <v>140</v>
      </c>
      <c r="E36" s="102" t="s">
        <v>49</v>
      </c>
      <c r="F36" s="102" t="s">
        <v>183</v>
      </c>
      <c r="G36" s="102" t="s">
        <v>175</v>
      </c>
      <c r="H36" s="102" t="s">
        <v>54</v>
      </c>
      <c r="I36" s="102" t="s">
        <v>51</v>
      </c>
    </row>
    <row r="37" spans="1:9" x14ac:dyDescent="0.2">
      <c r="A37" s="102" t="s">
        <v>138</v>
      </c>
      <c r="B37" s="102" t="s">
        <v>173</v>
      </c>
      <c r="C37" s="102" t="s">
        <v>147</v>
      </c>
      <c r="D37" s="102" t="s">
        <v>140</v>
      </c>
      <c r="E37" s="102" t="s">
        <v>52</v>
      </c>
      <c r="F37" s="102" t="s">
        <v>183</v>
      </c>
      <c r="G37" s="102" t="s">
        <v>175</v>
      </c>
      <c r="H37" s="102" t="s">
        <v>54</v>
      </c>
      <c r="I37" s="102" t="s">
        <v>51</v>
      </c>
    </row>
    <row r="38" spans="1:9" x14ac:dyDescent="0.2">
      <c r="A38" s="102" t="s">
        <v>138</v>
      </c>
      <c r="B38" s="102" t="s">
        <v>173</v>
      </c>
      <c r="C38" s="102" t="s">
        <v>147</v>
      </c>
      <c r="D38" s="102" t="s">
        <v>140</v>
      </c>
      <c r="E38" s="102" t="s">
        <v>56</v>
      </c>
      <c r="F38" s="102" t="s">
        <v>183</v>
      </c>
      <c r="G38" s="102" t="s">
        <v>175</v>
      </c>
      <c r="H38" s="102" t="s">
        <v>54</v>
      </c>
      <c r="I38" s="102" t="s">
        <v>51</v>
      </c>
    </row>
    <row r="39" spans="1:9" x14ac:dyDescent="0.2">
      <c r="A39" s="102" t="s">
        <v>138</v>
      </c>
      <c r="B39" s="102" t="s">
        <v>169</v>
      </c>
      <c r="C39" s="102" t="s">
        <v>147</v>
      </c>
      <c r="D39" s="102" t="s">
        <v>140</v>
      </c>
      <c r="E39" s="102" t="s">
        <v>49</v>
      </c>
      <c r="F39" s="102" t="s">
        <v>184</v>
      </c>
      <c r="G39" s="102" t="s">
        <v>171</v>
      </c>
      <c r="H39" s="102" t="s">
        <v>54</v>
      </c>
      <c r="I39" s="102" t="s">
        <v>51</v>
      </c>
    </row>
    <row r="40" spans="1:9" x14ac:dyDescent="0.2">
      <c r="A40" s="102" t="s">
        <v>138</v>
      </c>
      <c r="B40" s="102" t="s">
        <v>169</v>
      </c>
      <c r="C40" s="102" t="s">
        <v>147</v>
      </c>
      <c r="D40" s="102" t="s">
        <v>140</v>
      </c>
      <c r="E40" s="102" t="s">
        <v>52</v>
      </c>
      <c r="F40" s="102" t="s">
        <v>184</v>
      </c>
      <c r="G40" s="102" t="s">
        <v>171</v>
      </c>
      <c r="H40" s="102" t="s">
        <v>54</v>
      </c>
      <c r="I40" s="102" t="s">
        <v>51</v>
      </c>
    </row>
    <row r="41" spans="1:9" x14ac:dyDescent="0.2">
      <c r="A41" s="102" t="s">
        <v>138</v>
      </c>
      <c r="B41" s="102" t="s">
        <v>169</v>
      </c>
      <c r="C41" s="102" t="s">
        <v>147</v>
      </c>
      <c r="D41" s="102" t="s">
        <v>140</v>
      </c>
      <c r="E41" s="102" t="s">
        <v>56</v>
      </c>
      <c r="F41" s="102" t="s">
        <v>184</v>
      </c>
      <c r="G41" s="102" t="s">
        <v>171</v>
      </c>
      <c r="H41" s="102" t="s">
        <v>54</v>
      </c>
      <c r="I41" s="102" t="s">
        <v>51</v>
      </c>
    </row>
    <row r="42" spans="1:9" x14ac:dyDescent="0.2">
      <c r="A42" s="102" t="s">
        <v>138</v>
      </c>
      <c r="B42" s="102" t="s">
        <v>169</v>
      </c>
      <c r="C42" s="102" t="s">
        <v>148</v>
      </c>
      <c r="D42" s="102" t="s">
        <v>140</v>
      </c>
      <c r="E42" s="102" t="s">
        <v>49</v>
      </c>
      <c r="F42" s="102" t="s">
        <v>185</v>
      </c>
      <c r="G42" s="102" t="s">
        <v>171</v>
      </c>
      <c r="H42" s="102" t="s">
        <v>50</v>
      </c>
      <c r="I42" s="102" t="s">
        <v>51</v>
      </c>
    </row>
    <row r="43" spans="1:9" x14ac:dyDescent="0.2">
      <c r="A43" s="102" t="s">
        <v>138</v>
      </c>
      <c r="B43" s="102" t="s">
        <v>169</v>
      </c>
      <c r="C43" s="102" t="s">
        <v>148</v>
      </c>
      <c r="D43" s="102" t="s">
        <v>140</v>
      </c>
      <c r="E43" s="102" t="s">
        <v>52</v>
      </c>
      <c r="F43" s="102" t="s">
        <v>185</v>
      </c>
      <c r="G43" s="102" t="s">
        <v>171</v>
      </c>
      <c r="H43" s="102" t="s">
        <v>50</v>
      </c>
      <c r="I43" s="102" t="s">
        <v>51</v>
      </c>
    </row>
    <row r="44" spans="1:9" x14ac:dyDescent="0.2">
      <c r="A44" s="102" t="s">
        <v>138</v>
      </c>
      <c r="B44" s="102" t="s">
        <v>169</v>
      </c>
      <c r="C44" s="102" t="s">
        <v>148</v>
      </c>
      <c r="D44" s="102" t="s">
        <v>140</v>
      </c>
      <c r="E44" s="102" t="s">
        <v>56</v>
      </c>
      <c r="F44" s="102" t="s">
        <v>185</v>
      </c>
      <c r="G44" s="102" t="s">
        <v>171</v>
      </c>
      <c r="H44" s="102" t="s">
        <v>50</v>
      </c>
      <c r="I44" s="102" t="s">
        <v>51</v>
      </c>
    </row>
    <row r="45" spans="1:9" x14ac:dyDescent="0.2">
      <c r="A45" s="102" t="s">
        <v>138</v>
      </c>
      <c r="B45" s="102" t="s">
        <v>173</v>
      </c>
      <c r="C45" s="102" t="s">
        <v>149</v>
      </c>
      <c r="D45" s="102" t="s">
        <v>140</v>
      </c>
      <c r="E45" s="102" t="s">
        <v>49</v>
      </c>
      <c r="F45" s="102" t="s">
        <v>186</v>
      </c>
      <c r="G45" s="102" t="s">
        <v>175</v>
      </c>
      <c r="H45" s="102" t="s">
        <v>50</v>
      </c>
      <c r="I45" s="102" t="s">
        <v>51</v>
      </c>
    </row>
    <row r="46" spans="1:9" x14ac:dyDescent="0.2">
      <c r="A46" s="102" t="s">
        <v>138</v>
      </c>
      <c r="B46" s="102" t="s">
        <v>173</v>
      </c>
      <c r="C46" s="102" t="s">
        <v>149</v>
      </c>
      <c r="D46" s="102" t="s">
        <v>140</v>
      </c>
      <c r="E46" s="102" t="s">
        <v>49</v>
      </c>
      <c r="F46" s="102" t="s">
        <v>187</v>
      </c>
      <c r="G46" s="102" t="s">
        <v>175</v>
      </c>
      <c r="H46" s="102" t="s">
        <v>50</v>
      </c>
      <c r="I46" s="102" t="s">
        <v>51</v>
      </c>
    </row>
    <row r="47" spans="1:9" x14ac:dyDescent="0.2">
      <c r="A47" s="102" t="s">
        <v>138</v>
      </c>
      <c r="B47" s="102" t="s">
        <v>173</v>
      </c>
      <c r="C47" s="102" t="s">
        <v>149</v>
      </c>
      <c r="D47" s="102" t="s">
        <v>140</v>
      </c>
      <c r="E47" s="102" t="s">
        <v>52</v>
      </c>
      <c r="F47" s="102" t="s">
        <v>187</v>
      </c>
      <c r="G47" s="102" t="s">
        <v>175</v>
      </c>
      <c r="H47" s="102" t="s">
        <v>50</v>
      </c>
      <c r="I47" s="102" t="s">
        <v>51</v>
      </c>
    </row>
    <row r="48" spans="1:9" x14ac:dyDescent="0.2">
      <c r="A48" s="102" t="s">
        <v>138</v>
      </c>
      <c r="B48" s="102" t="s">
        <v>173</v>
      </c>
      <c r="C48" s="102" t="s">
        <v>149</v>
      </c>
      <c r="D48" s="102" t="s">
        <v>140</v>
      </c>
      <c r="E48" s="102" t="s">
        <v>56</v>
      </c>
      <c r="F48" s="102" t="s">
        <v>186</v>
      </c>
      <c r="G48" s="102" t="s">
        <v>175</v>
      </c>
      <c r="H48" s="102" t="s">
        <v>50</v>
      </c>
      <c r="I48" s="102" t="s">
        <v>51</v>
      </c>
    </row>
    <row r="49" spans="1:9" x14ac:dyDescent="0.2">
      <c r="A49" s="102" t="s">
        <v>138</v>
      </c>
      <c r="B49" s="102" t="s">
        <v>173</v>
      </c>
      <c r="C49" s="102" t="s">
        <v>149</v>
      </c>
      <c r="D49" s="102" t="s">
        <v>140</v>
      </c>
      <c r="E49" s="102" t="s">
        <v>56</v>
      </c>
      <c r="F49" s="102" t="s">
        <v>187</v>
      </c>
      <c r="G49" s="102" t="s">
        <v>175</v>
      </c>
      <c r="H49" s="102" t="s">
        <v>50</v>
      </c>
      <c r="I49" s="102" t="s">
        <v>51</v>
      </c>
    </row>
    <row r="50" spans="1:9" x14ac:dyDescent="0.2">
      <c r="A50" s="102" t="s">
        <v>138</v>
      </c>
      <c r="B50" s="102" t="s">
        <v>169</v>
      </c>
      <c r="C50" s="102" t="s">
        <v>150</v>
      </c>
      <c r="D50" s="102" t="s">
        <v>140</v>
      </c>
      <c r="E50" s="102" t="s">
        <v>49</v>
      </c>
      <c r="F50" s="102" t="s">
        <v>188</v>
      </c>
      <c r="G50" s="102" t="s">
        <v>171</v>
      </c>
      <c r="H50" s="102" t="s">
        <v>50</v>
      </c>
      <c r="I50" s="102" t="s">
        <v>51</v>
      </c>
    </row>
    <row r="51" spans="1:9" x14ac:dyDescent="0.2">
      <c r="A51" s="102" t="s">
        <v>138</v>
      </c>
      <c r="B51" s="102" t="s">
        <v>169</v>
      </c>
      <c r="C51" s="102" t="s">
        <v>150</v>
      </c>
      <c r="D51" s="102" t="s">
        <v>140</v>
      </c>
      <c r="E51" s="102" t="s">
        <v>56</v>
      </c>
      <c r="F51" s="102" t="s">
        <v>188</v>
      </c>
      <c r="G51" s="102" t="s">
        <v>171</v>
      </c>
      <c r="H51" s="102" t="s">
        <v>50</v>
      </c>
      <c r="I51" s="102" t="s">
        <v>51</v>
      </c>
    </row>
  </sheetData>
  <autoFilter ref="A3:I51"/>
  <pageMargins left="0.44431372549019615" right="0.44431372549019615" top="0.44431372549019615" bottom="0.44431372549019615" header="0.50980392156862753" footer="0.50980392156862753"/>
  <pageSetup orientation="landscape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73"/>
  <sheetViews>
    <sheetView showGridLines="0" workbookViewId="0">
      <pane ySplit="6" topLeftCell="A7" activePane="bottomLeft" state="frozen"/>
      <selection pane="bottomLeft"/>
    </sheetView>
  </sheetViews>
  <sheetFormatPr defaultRowHeight="12.75" x14ac:dyDescent="0.2"/>
  <cols>
    <col min="1" max="1" width="40" style="2" customWidth="1"/>
    <col min="2" max="2" width="9.5703125" style="2" bestFit="1" customWidth="1"/>
    <col min="3" max="3" width="12.42578125" style="2" bestFit="1" customWidth="1"/>
    <col min="4" max="5" width="13.42578125" style="2" bestFit="1" customWidth="1"/>
    <col min="6" max="6" width="11" style="2" customWidth="1"/>
    <col min="7" max="7" width="10" style="2" customWidth="1"/>
    <col min="8" max="8" width="16.5703125" style="2" customWidth="1"/>
    <col min="9" max="9" width="12.28515625" style="2" bestFit="1" customWidth="1"/>
    <col min="10" max="10" width="13" style="2" customWidth="1"/>
    <col min="11" max="11" width="15" style="2" customWidth="1"/>
    <col min="12" max="12" width="18.5703125" style="2" customWidth="1"/>
    <col min="13" max="16384" width="9.140625" style="2"/>
  </cols>
  <sheetData>
    <row r="1" spans="1:12" ht="14.25" x14ac:dyDescent="0.2">
      <c r="A1" s="1" t="s">
        <v>190</v>
      </c>
    </row>
    <row r="2" spans="1:12" x14ac:dyDescent="0.2">
      <c r="A2" s="3" t="s">
        <v>73</v>
      </c>
    </row>
    <row r="4" spans="1:12" x14ac:dyDescent="0.2">
      <c r="A4" s="139" t="s">
        <v>74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</row>
    <row r="5" spans="1:12" ht="13.5" thickBot="1" x14ac:dyDescent="0.2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</row>
    <row r="6" spans="1:12" ht="36" customHeight="1" thickTop="1" thickBot="1" x14ac:dyDescent="0.25">
      <c r="A6" s="35" t="s">
        <v>2</v>
      </c>
      <c r="B6" s="36" t="s">
        <v>3</v>
      </c>
      <c r="C6" s="37" t="s">
        <v>4</v>
      </c>
      <c r="D6" s="36" t="s">
        <v>5</v>
      </c>
      <c r="E6" s="38" t="s">
        <v>75</v>
      </c>
      <c r="F6" s="39" t="s">
        <v>76</v>
      </c>
      <c r="G6" s="5" t="s">
        <v>77</v>
      </c>
      <c r="H6" s="40" t="s">
        <v>78</v>
      </c>
      <c r="I6" s="41" t="s">
        <v>79</v>
      </c>
      <c r="J6" s="42" t="s">
        <v>80</v>
      </c>
      <c r="K6" s="43" t="s">
        <v>81</v>
      </c>
      <c r="L6" s="44" t="s">
        <v>82</v>
      </c>
    </row>
    <row r="7" spans="1:12" x14ac:dyDescent="0.2">
      <c r="A7" s="122" t="s">
        <v>191</v>
      </c>
      <c r="B7" s="130" t="s">
        <v>9</v>
      </c>
      <c r="C7" s="45" t="s">
        <v>192</v>
      </c>
      <c r="D7" s="45" t="s">
        <v>85</v>
      </c>
      <c r="E7" s="46">
        <v>1</v>
      </c>
      <c r="F7" s="47">
        <v>5135</v>
      </c>
      <c r="G7" s="47">
        <f>F7/I7</f>
        <v>2720.0139605512377</v>
      </c>
      <c r="H7" s="48">
        <f>G7/G9</f>
        <v>0.60068895133373856</v>
      </c>
      <c r="I7" s="49">
        <f>(F11+F15)/(G11+G15)</f>
        <v>1.8878579575228878</v>
      </c>
      <c r="J7" s="46">
        <f>E7*I7</f>
        <v>1.8878579575228878</v>
      </c>
      <c r="K7" s="50">
        <f>G7*J7</f>
        <v>5135</v>
      </c>
      <c r="L7" s="132">
        <f>K9/G9</f>
        <v>1.8164122303691135</v>
      </c>
    </row>
    <row r="8" spans="1:12" x14ac:dyDescent="0.2">
      <c r="A8" s="129"/>
      <c r="B8" s="131"/>
      <c r="C8" s="51" t="s">
        <v>193</v>
      </c>
      <c r="D8" s="51" t="s">
        <v>85</v>
      </c>
      <c r="E8" s="52">
        <v>1</v>
      </c>
      <c r="F8" s="53">
        <v>3090</v>
      </c>
      <c r="G8" s="53">
        <f>F8/I8</f>
        <v>1808.1431738722606</v>
      </c>
      <c r="H8" s="54">
        <f>G8/G9</f>
        <v>0.39931104866626149</v>
      </c>
      <c r="I8" s="55">
        <f>(F12+F16)/(G12+G16)</f>
        <v>1.708935467417968</v>
      </c>
      <c r="J8" s="52">
        <f>E8*I8</f>
        <v>1.708935467417968</v>
      </c>
      <c r="K8" s="56">
        <f>G8*J8</f>
        <v>3090</v>
      </c>
      <c r="L8" s="133"/>
    </row>
    <row r="9" spans="1:12" x14ac:dyDescent="0.2">
      <c r="A9" s="129"/>
      <c r="B9" s="131"/>
      <c r="C9" s="51"/>
      <c r="D9" s="51"/>
      <c r="E9" s="52"/>
      <c r="F9" s="57">
        <f>SUM(F7:F8)</f>
        <v>8225</v>
      </c>
      <c r="G9" s="57">
        <f>SUM(G7:G8)</f>
        <v>4528.1571344234981</v>
      </c>
      <c r="H9" s="58">
        <f>SUM(H7:H8)</f>
        <v>1</v>
      </c>
      <c r="I9" s="59"/>
      <c r="J9" s="60"/>
      <c r="K9" s="61">
        <f>SUM(K7:K8)</f>
        <v>8225</v>
      </c>
      <c r="L9" s="133"/>
    </row>
    <row r="10" spans="1:12" x14ac:dyDescent="0.2">
      <c r="A10" s="129"/>
      <c r="B10" s="62"/>
      <c r="C10" s="63"/>
      <c r="D10" s="63"/>
      <c r="E10" s="64"/>
      <c r="F10" s="65"/>
      <c r="G10" s="65"/>
      <c r="H10" s="66" t="s">
        <v>89</v>
      </c>
      <c r="I10" s="67"/>
      <c r="J10" s="64"/>
      <c r="K10" s="68"/>
      <c r="L10" s="69"/>
    </row>
    <row r="11" spans="1:12" x14ac:dyDescent="0.2">
      <c r="A11" s="129"/>
      <c r="B11" s="131" t="s">
        <v>11</v>
      </c>
      <c r="C11" s="51" t="s">
        <v>192</v>
      </c>
      <c r="D11" s="51" t="s">
        <v>85</v>
      </c>
      <c r="E11" s="52">
        <v>1</v>
      </c>
      <c r="F11" s="53">
        <v>34124</v>
      </c>
      <c r="G11" s="53">
        <v>17677</v>
      </c>
      <c r="H11" s="54">
        <f>G11/G13</f>
        <v>0.55973528387321492</v>
      </c>
      <c r="I11" s="55">
        <f>F11/G11</f>
        <v>1.9304180573626746</v>
      </c>
      <c r="J11" s="52">
        <f>E11*I11</f>
        <v>1.9304180573626746</v>
      </c>
      <c r="K11" s="56">
        <f>G11*J11</f>
        <v>34124</v>
      </c>
      <c r="L11" s="133">
        <f>K13/G13</f>
        <v>1.8437034926063138</v>
      </c>
    </row>
    <row r="12" spans="1:12" x14ac:dyDescent="0.2">
      <c r="A12" s="129"/>
      <c r="B12" s="131"/>
      <c r="C12" s="51" t="s">
        <v>193</v>
      </c>
      <c r="D12" s="51" t="s">
        <v>85</v>
      </c>
      <c r="E12" s="52">
        <v>1</v>
      </c>
      <c r="F12" s="53">
        <v>24102</v>
      </c>
      <c r="G12" s="53">
        <v>13904</v>
      </c>
      <c r="H12" s="54">
        <f>G12/G13</f>
        <v>0.44026471612678508</v>
      </c>
      <c r="I12" s="55">
        <f>F12/G12</f>
        <v>1.7334579976985041</v>
      </c>
      <c r="J12" s="52">
        <f>E12*I12</f>
        <v>1.7334579976985041</v>
      </c>
      <c r="K12" s="56">
        <f>G12*J12</f>
        <v>24102</v>
      </c>
      <c r="L12" s="133"/>
    </row>
    <row r="13" spans="1:12" x14ac:dyDescent="0.2">
      <c r="A13" s="129"/>
      <c r="B13" s="131"/>
      <c r="C13" s="51"/>
      <c r="D13" s="51"/>
      <c r="E13" s="52"/>
      <c r="F13" s="57">
        <f>SUM(F11:F12)</f>
        <v>58226</v>
      </c>
      <c r="G13" s="57">
        <f>SUM(G11:G12)</f>
        <v>31581</v>
      </c>
      <c r="H13" s="58">
        <f>SUM(H11:H12)</f>
        <v>1</v>
      </c>
      <c r="I13" s="59"/>
      <c r="J13" s="60"/>
      <c r="K13" s="61">
        <f>SUM(K11:K12)</f>
        <v>58226</v>
      </c>
      <c r="L13" s="133"/>
    </row>
    <row r="14" spans="1:12" x14ac:dyDescent="0.2">
      <c r="A14" s="129"/>
      <c r="B14" s="62"/>
      <c r="C14" s="63"/>
      <c r="D14" s="63"/>
      <c r="E14" s="64"/>
      <c r="F14" s="65"/>
      <c r="G14" s="65"/>
      <c r="H14" s="66" t="s">
        <v>89</v>
      </c>
      <c r="I14" s="67"/>
      <c r="J14" s="64"/>
      <c r="K14" s="68"/>
      <c r="L14" s="69"/>
    </row>
    <row r="15" spans="1:12" x14ac:dyDescent="0.2">
      <c r="A15" s="129"/>
      <c r="B15" s="131" t="s">
        <v>12</v>
      </c>
      <c r="C15" s="51" t="s">
        <v>192</v>
      </c>
      <c r="D15" s="51" t="s">
        <v>85</v>
      </c>
      <c r="E15" s="52">
        <v>1</v>
      </c>
      <c r="F15" s="53">
        <v>27120</v>
      </c>
      <c r="G15" s="53">
        <v>14764</v>
      </c>
      <c r="H15" s="54">
        <f>G15/G17</f>
        <v>0.35124782908667002</v>
      </c>
      <c r="I15" s="55">
        <f>F15/G15</f>
        <v>1.8369005689515037</v>
      </c>
      <c r="J15" s="52">
        <f>E15*I15</f>
        <v>1.8369005689515037</v>
      </c>
      <c r="K15" s="56">
        <f>G15*J15</f>
        <v>27120</v>
      </c>
      <c r="L15" s="133">
        <f>K17/G17</f>
        <v>1.7457711797873099</v>
      </c>
    </row>
    <row r="16" spans="1:12" x14ac:dyDescent="0.2">
      <c r="A16" s="129"/>
      <c r="B16" s="131"/>
      <c r="C16" s="51" t="s">
        <v>193</v>
      </c>
      <c r="D16" s="51" t="s">
        <v>85</v>
      </c>
      <c r="E16" s="52">
        <v>1</v>
      </c>
      <c r="F16" s="53">
        <v>46260</v>
      </c>
      <c r="G16" s="53">
        <v>27269</v>
      </c>
      <c r="H16" s="54">
        <f>G16/G17</f>
        <v>0.64875217091333004</v>
      </c>
      <c r="I16" s="55">
        <f>F16/G16</f>
        <v>1.6964318456855769</v>
      </c>
      <c r="J16" s="52">
        <f>E16*I16</f>
        <v>1.6964318456855769</v>
      </c>
      <c r="K16" s="56">
        <f>G16*J16</f>
        <v>46260</v>
      </c>
      <c r="L16" s="133"/>
    </row>
    <row r="17" spans="1:12" x14ac:dyDescent="0.2">
      <c r="A17" s="129"/>
      <c r="B17" s="131"/>
      <c r="C17" s="51"/>
      <c r="D17" s="51"/>
      <c r="E17" s="52"/>
      <c r="F17" s="57">
        <f>SUM(F15:F16)</f>
        <v>73380</v>
      </c>
      <c r="G17" s="57">
        <f>SUM(G15:G16)</f>
        <v>42033</v>
      </c>
      <c r="H17" s="58">
        <f>SUM(H15:H16)</f>
        <v>1</v>
      </c>
      <c r="I17" s="59"/>
      <c r="J17" s="60"/>
      <c r="K17" s="61">
        <f>SUM(K15:K16)</f>
        <v>73380</v>
      </c>
      <c r="L17" s="133"/>
    </row>
    <row r="18" spans="1:12" x14ac:dyDescent="0.2">
      <c r="A18" s="129"/>
      <c r="B18" s="62"/>
      <c r="C18" s="63"/>
      <c r="D18" s="63"/>
      <c r="E18" s="64"/>
      <c r="F18" s="65"/>
      <c r="G18" s="65"/>
      <c r="H18" s="66" t="s">
        <v>89</v>
      </c>
      <c r="I18" s="67"/>
      <c r="J18" s="64"/>
      <c r="K18" s="68"/>
      <c r="L18" s="69"/>
    </row>
    <row r="19" spans="1:12" x14ac:dyDescent="0.2">
      <c r="A19" s="129"/>
      <c r="B19" s="131" t="s">
        <v>13</v>
      </c>
      <c r="C19" s="51" t="str">
        <f>C15</f>
        <v xml:space="preserve">0.5 MG    </v>
      </c>
      <c r="D19" s="51" t="str">
        <f>D15</f>
        <v xml:space="preserve">TABLET    </v>
      </c>
      <c r="E19" s="52">
        <f>(E7*(F7/F19))+(E11*(F11/F19))+(E15*(F15/F19))</f>
        <v>1</v>
      </c>
      <c r="F19" s="53">
        <f>F7+F11+F15</f>
        <v>66379</v>
      </c>
      <c r="G19" s="53">
        <f>G7+G11+G15</f>
        <v>35161.013960551238</v>
      </c>
      <c r="H19" s="54">
        <f>G19/G21</f>
        <v>0.4499621619104493</v>
      </c>
      <c r="I19" s="55">
        <f>F19/G19</f>
        <v>1.8878579575228878</v>
      </c>
      <c r="J19" s="52">
        <f>E19*I19</f>
        <v>1.8878579575228878</v>
      </c>
      <c r="K19" s="56">
        <f>G19*J19</f>
        <v>66379</v>
      </c>
      <c r="L19" s="133">
        <f>K21/G21</f>
        <v>1.7894438178799787</v>
      </c>
    </row>
    <row r="20" spans="1:12" x14ac:dyDescent="0.2">
      <c r="A20" s="129"/>
      <c r="B20" s="131"/>
      <c r="C20" s="51" t="str">
        <f>C16</f>
        <v xml:space="preserve">1 MG      </v>
      </c>
      <c r="D20" s="51" t="str">
        <f>D16</f>
        <v xml:space="preserve">TABLET    </v>
      </c>
      <c r="E20" s="52">
        <f>(E8*(F8/F20))+(E12*(F12/F20))+(E16*(F16/F20))</f>
        <v>1</v>
      </c>
      <c r="F20" s="53">
        <f>F8+F12+F16</f>
        <v>73452</v>
      </c>
      <c r="G20" s="53">
        <f>G8+G12+G16</f>
        <v>42981.14317387226</v>
      </c>
      <c r="H20" s="54">
        <f>G20/G21</f>
        <v>0.55003783808955065</v>
      </c>
      <c r="I20" s="55">
        <f>F20/G20</f>
        <v>1.7089354674179682</v>
      </c>
      <c r="J20" s="52">
        <f>E20*I20</f>
        <v>1.7089354674179682</v>
      </c>
      <c r="K20" s="56">
        <f>G20*J20</f>
        <v>73452</v>
      </c>
      <c r="L20" s="133"/>
    </row>
    <row r="21" spans="1:12" ht="13.5" thickBot="1" x14ac:dyDescent="0.25">
      <c r="A21" s="124"/>
      <c r="B21" s="134"/>
      <c r="C21" s="70"/>
      <c r="D21" s="70"/>
      <c r="E21" s="71"/>
      <c r="F21" s="72">
        <f>SUM(F19:F20)</f>
        <v>139831</v>
      </c>
      <c r="G21" s="72">
        <f>SUM(G19:G20)</f>
        <v>78142.157134423498</v>
      </c>
      <c r="H21" s="73">
        <f>SUM(H19:H20)</f>
        <v>1</v>
      </c>
      <c r="I21" s="74" t="s">
        <v>89</v>
      </c>
      <c r="J21" s="75"/>
      <c r="K21" s="76">
        <f>SUM(K19:K20)</f>
        <v>139831</v>
      </c>
      <c r="L21" s="135"/>
    </row>
    <row r="22" spans="1:12" ht="13.5" thickBot="1" x14ac:dyDescent="0.25">
      <c r="A22" s="1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3"/>
    </row>
    <row r="23" spans="1:12" x14ac:dyDescent="0.2">
      <c r="A23" s="122" t="s">
        <v>194</v>
      </c>
      <c r="B23" s="130" t="s">
        <v>9</v>
      </c>
      <c r="C23" s="45" t="s">
        <v>136</v>
      </c>
      <c r="D23" s="45" t="s">
        <v>85</v>
      </c>
      <c r="E23" s="46">
        <v>1</v>
      </c>
      <c r="F23" s="47">
        <v>57229</v>
      </c>
      <c r="G23" s="47">
        <f>F23/I23</f>
        <v>16058.286567164179</v>
      </c>
      <c r="H23" s="48">
        <f>G23/G25</f>
        <v>0.14726488301071392</v>
      </c>
      <c r="I23" s="49">
        <f>(F27+F31)/(G27+G31)</f>
        <v>3.5638297872340425</v>
      </c>
      <c r="J23" s="46">
        <f>E23*I23</f>
        <v>3.5638297872340425</v>
      </c>
      <c r="K23" s="50">
        <f>G23*J23</f>
        <v>57229</v>
      </c>
      <c r="L23" s="132">
        <f>K25/G25</f>
        <v>2.2324015116106977</v>
      </c>
    </row>
    <row r="24" spans="1:12" x14ac:dyDescent="0.2">
      <c r="A24" s="129"/>
      <c r="B24" s="131"/>
      <c r="C24" s="51" t="s">
        <v>195</v>
      </c>
      <c r="D24" s="51" t="s">
        <v>85</v>
      </c>
      <c r="E24" s="52">
        <v>1</v>
      </c>
      <c r="F24" s="53">
        <v>186200</v>
      </c>
      <c r="G24" s="53">
        <f>F24/I24</f>
        <v>92985.269770675688</v>
      </c>
      <c r="H24" s="54">
        <f>G24/G25</f>
        <v>0.85273511698928606</v>
      </c>
      <c r="I24" s="55">
        <f>(F28+F32)/(G28+G32)</f>
        <v>2.0024677076187931</v>
      </c>
      <c r="J24" s="52">
        <f>E24*I24</f>
        <v>2.0024677076187931</v>
      </c>
      <c r="K24" s="56">
        <f>G24*J24</f>
        <v>186200</v>
      </c>
      <c r="L24" s="133"/>
    </row>
    <row r="25" spans="1:12" x14ac:dyDescent="0.2">
      <c r="A25" s="129"/>
      <c r="B25" s="131"/>
      <c r="C25" s="51"/>
      <c r="D25" s="51"/>
      <c r="E25" s="52"/>
      <c r="F25" s="57">
        <f>SUM(F23:F24)</f>
        <v>243429</v>
      </c>
      <c r="G25" s="57">
        <f>SUM(G23:G24)</f>
        <v>109043.55633783987</v>
      </c>
      <c r="H25" s="58">
        <f>SUM(H23:H24)</f>
        <v>1</v>
      </c>
      <c r="I25" s="59"/>
      <c r="J25" s="60"/>
      <c r="K25" s="61">
        <f>SUM(K23:K24)</f>
        <v>243429</v>
      </c>
      <c r="L25" s="133"/>
    </row>
    <row r="26" spans="1:12" x14ac:dyDescent="0.2">
      <c r="A26" s="129"/>
      <c r="B26" s="62"/>
      <c r="C26" s="63"/>
      <c r="D26" s="63"/>
      <c r="E26" s="64"/>
      <c r="F26" s="65"/>
      <c r="G26" s="65"/>
      <c r="H26" s="66" t="s">
        <v>89</v>
      </c>
      <c r="I26" s="67"/>
      <c r="J26" s="64"/>
      <c r="K26" s="68"/>
      <c r="L26" s="69"/>
    </row>
    <row r="27" spans="1:12" x14ac:dyDescent="0.2">
      <c r="A27" s="129"/>
      <c r="B27" s="131" t="s">
        <v>11</v>
      </c>
      <c r="C27" s="51" t="s">
        <v>136</v>
      </c>
      <c r="D27" s="51" t="s">
        <v>85</v>
      </c>
      <c r="E27" s="52">
        <v>1</v>
      </c>
      <c r="F27" s="53">
        <v>5524</v>
      </c>
      <c r="G27" s="53">
        <v>1726</v>
      </c>
      <c r="H27" s="54">
        <f>G27/G29</f>
        <v>1.1634020410089109E-2</v>
      </c>
      <c r="I27" s="55">
        <f>F27/G27</f>
        <v>3.2004634994206258</v>
      </c>
      <c r="J27" s="52">
        <f>E27*I27</f>
        <v>3.2004634994206258</v>
      </c>
      <c r="K27" s="56">
        <f>G27*J27</f>
        <v>5524</v>
      </c>
      <c r="L27" s="133">
        <f>K29/G29</f>
        <v>2.0212256838188707</v>
      </c>
    </row>
    <row r="28" spans="1:12" x14ac:dyDescent="0.2">
      <c r="A28" s="129"/>
      <c r="B28" s="131"/>
      <c r="C28" s="51" t="s">
        <v>195</v>
      </c>
      <c r="D28" s="51" t="s">
        <v>85</v>
      </c>
      <c r="E28" s="52">
        <v>1</v>
      </c>
      <c r="F28" s="53">
        <v>294341</v>
      </c>
      <c r="G28" s="53">
        <v>146632</v>
      </c>
      <c r="H28" s="54">
        <f>G28/G29</f>
        <v>0.9883659795899109</v>
      </c>
      <c r="I28" s="55">
        <f>F28/G28</f>
        <v>2.0073449178896832</v>
      </c>
      <c r="J28" s="52">
        <f>E28*I28</f>
        <v>2.0073449178896832</v>
      </c>
      <c r="K28" s="56">
        <f>G28*J28</f>
        <v>294341</v>
      </c>
      <c r="L28" s="133"/>
    </row>
    <row r="29" spans="1:12" x14ac:dyDescent="0.2">
      <c r="A29" s="129"/>
      <c r="B29" s="131"/>
      <c r="C29" s="51"/>
      <c r="D29" s="51"/>
      <c r="E29" s="52"/>
      <c r="F29" s="57">
        <f>SUM(F27:F28)</f>
        <v>299865</v>
      </c>
      <c r="G29" s="57">
        <f>SUM(G27:G28)</f>
        <v>148358</v>
      </c>
      <c r="H29" s="58">
        <f>SUM(H27:H28)</f>
        <v>1</v>
      </c>
      <c r="I29" s="59"/>
      <c r="J29" s="60"/>
      <c r="K29" s="61">
        <f>SUM(K27:K28)</f>
        <v>299865</v>
      </c>
      <c r="L29" s="133"/>
    </row>
    <row r="30" spans="1:12" x14ac:dyDescent="0.2">
      <c r="A30" s="129"/>
      <c r="B30" s="62"/>
      <c r="C30" s="63"/>
      <c r="D30" s="63"/>
      <c r="E30" s="64"/>
      <c r="F30" s="65"/>
      <c r="G30" s="65"/>
      <c r="H30" s="66" t="s">
        <v>89</v>
      </c>
      <c r="I30" s="67"/>
      <c r="J30" s="64"/>
      <c r="K30" s="68"/>
      <c r="L30" s="69"/>
    </row>
    <row r="31" spans="1:12" x14ac:dyDescent="0.2">
      <c r="A31" s="129"/>
      <c r="B31" s="131" t="s">
        <v>12</v>
      </c>
      <c r="C31" s="51" t="s">
        <v>136</v>
      </c>
      <c r="D31" s="51" t="s">
        <v>85</v>
      </c>
      <c r="E31" s="52">
        <v>1</v>
      </c>
      <c r="F31" s="53">
        <v>7206</v>
      </c>
      <c r="G31" s="53">
        <v>1846</v>
      </c>
      <c r="H31" s="54">
        <f>G31/G33</f>
        <v>9.264370815726345E-3</v>
      </c>
      <c r="I31" s="55">
        <f>F31/G31</f>
        <v>3.903575297941495</v>
      </c>
      <c r="J31" s="52">
        <f>E31*I31</f>
        <v>3.903575297941495</v>
      </c>
      <c r="K31" s="56">
        <f>G31*J31</f>
        <v>7206</v>
      </c>
      <c r="L31" s="133">
        <f>K33/G33</f>
        <v>2.0164911822862823</v>
      </c>
    </row>
    <row r="32" spans="1:12" x14ac:dyDescent="0.2">
      <c r="A32" s="129"/>
      <c r="B32" s="131"/>
      <c r="C32" s="51" t="s">
        <v>195</v>
      </c>
      <c r="D32" s="51" t="s">
        <v>85</v>
      </c>
      <c r="E32" s="52">
        <v>1</v>
      </c>
      <c r="F32" s="53">
        <v>394596</v>
      </c>
      <c r="G32" s="53">
        <v>197412</v>
      </c>
      <c r="H32" s="54">
        <f>G32/G33</f>
        <v>0.9907356291842736</v>
      </c>
      <c r="I32" s="55">
        <f>F32/G32</f>
        <v>1.9988450550118533</v>
      </c>
      <c r="J32" s="52">
        <f>E32*I32</f>
        <v>1.9988450550118533</v>
      </c>
      <c r="K32" s="56">
        <f>G32*J32</f>
        <v>394596</v>
      </c>
      <c r="L32" s="133"/>
    </row>
    <row r="33" spans="1:12" x14ac:dyDescent="0.2">
      <c r="A33" s="129"/>
      <c r="B33" s="131"/>
      <c r="C33" s="51"/>
      <c r="D33" s="51"/>
      <c r="E33" s="52"/>
      <c r="F33" s="57">
        <f>SUM(F31:F32)</f>
        <v>401802</v>
      </c>
      <c r="G33" s="57">
        <f>SUM(G31:G32)</f>
        <v>199258</v>
      </c>
      <c r="H33" s="58">
        <f>SUM(H31:H32)</f>
        <v>1</v>
      </c>
      <c r="I33" s="59"/>
      <c r="J33" s="60"/>
      <c r="K33" s="61">
        <f>SUM(K31:K32)</f>
        <v>401802</v>
      </c>
      <c r="L33" s="133"/>
    </row>
    <row r="34" spans="1:12" x14ac:dyDescent="0.2">
      <c r="A34" s="129"/>
      <c r="B34" s="62"/>
      <c r="C34" s="63"/>
      <c r="D34" s="63"/>
      <c r="E34" s="64"/>
      <c r="F34" s="65"/>
      <c r="G34" s="65"/>
      <c r="H34" s="66" t="s">
        <v>89</v>
      </c>
      <c r="I34" s="67"/>
      <c r="J34" s="64"/>
      <c r="K34" s="68"/>
      <c r="L34" s="69"/>
    </row>
    <row r="35" spans="1:12" x14ac:dyDescent="0.2">
      <c r="A35" s="129"/>
      <c r="B35" s="131" t="s">
        <v>13</v>
      </c>
      <c r="C35" s="51" t="str">
        <f>C31</f>
        <v xml:space="preserve">200 MG    </v>
      </c>
      <c r="D35" s="51" t="str">
        <f>D31</f>
        <v xml:space="preserve">TABLET    </v>
      </c>
      <c r="E35" s="52">
        <f>(E23*(F23/F35))+(E27*(F27/F35))+(E31*(F31/F35))</f>
        <v>1</v>
      </c>
      <c r="F35" s="53">
        <f>F23+F27+F31</f>
        <v>69959</v>
      </c>
      <c r="G35" s="53">
        <f>G23+G27+G31</f>
        <v>19630.286567164178</v>
      </c>
      <c r="H35" s="54">
        <f>G35/G37</f>
        <v>4.2986698284797432E-2</v>
      </c>
      <c r="I35" s="55">
        <f>F35/G35</f>
        <v>3.563829787234043</v>
      </c>
      <c r="J35" s="52">
        <f>E35*I35</f>
        <v>3.563829787234043</v>
      </c>
      <c r="K35" s="56">
        <f>G35*J35</f>
        <v>69959</v>
      </c>
      <c r="L35" s="133">
        <f>K37/G37</f>
        <v>2.0695855082485379</v>
      </c>
    </row>
    <row r="36" spans="1:12" x14ac:dyDescent="0.2">
      <c r="A36" s="129"/>
      <c r="B36" s="131"/>
      <c r="C36" s="51" t="str">
        <f>C32</f>
        <v xml:space="preserve">550 MG    </v>
      </c>
      <c r="D36" s="51" t="str">
        <f>D32</f>
        <v xml:space="preserve">TABLET    </v>
      </c>
      <c r="E36" s="52">
        <f>(E24*(F24/F36))+(E28*(F28/F36))+(E32*(F32/F36))</f>
        <v>1</v>
      </c>
      <c r="F36" s="53">
        <f>F24+F28+F32</f>
        <v>875137</v>
      </c>
      <c r="G36" s="53">
        <f>G24+G28+G32</f>
        <v>437029.26977067569</v>
      </c>
      <c r="H36" s="54">
        <f>G36/G37</f>
        <v>0.9570133017152026</v>
      </c>
      <c r="I36" s="55">
        <f>F36/G36</f>
        <v>2.0024677076187931</v>
      </c>
      <c r="J36" s="52">
        <f>E36*I36</f>
        <v>2.0024677076187931</v>
      </c>
      <c r="K36" s="56">
        <f>G36*J36</f>
        <v>875137.00000000012</v>
      </c>
      <c r="L36" s="133"/>
    </row>
    <row r="37" spans="1:12" ht="13.5" thickBot="1" x14ac:dyDescent="0.25">
      <c r="A37" s="124"/>
      <c r="B37" s="134"/>
      <c r="C37" s="70"/>
      <c r="D37" s="70"/>
      <c r="E37" s="71"/>
      <c r="F37" s="72">
        <f>SUM(F35:F36)</f>
        <v>945096</v>
      </c>
      <c r="G37" s="72">
        <f>SUM(G35:G36)</f>
        <v>456659.55633783987</v>
      </c>
      <c r="H37" s="73">
        <f>SUM(H35:H36)</f>
        <v>1</v>
      </c>
      <c r="I37" s="74" t="s">
        <v>89</v>
      </c>
      <c r="J37" s="75"/>
      <c r="K37" s="76">
        <f>SUM(K35:K36)</f>
        <v>945096.00000000012</v>
      </c>
      <c r="L37" s="135"/>
    </row>
    <row r="38" spans="1:12" ht="13.5" thickBot="1" x14ac:dyDescent="0.25">
      <c r="A38" s="1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3"/>
    </row>
    <row r="39" spans="1:12" x14ac:dyDescent="0.2">
      <c r="A39" s="122" t="s">
        <v>196</v>
      </c>
      <c r="B39" s="130" t="s">
        <v>9</v>
      </c>
      <c r="C39" s="45" t="s">
        <v>197</v>
      </c>
      <c r="D39" s="45" t="s">
        <v>17</v>
      </c>
      <c r="E39" s="46">
        <v>1</v>
      </c>
      <c r="F39" s="47">
        <v>36155</v>
      </c>
      <c r="G39" s="47">
        <f>F39/I39</f>
        <v>12916.464916060424</v>
      </c>
      <c r="H39" s="48">
        <f>G39/G41</f>
        <v>0.85475052046068334</v>
      </c>
      <c r="I39" s="49">
        <f>(F43+F47)/(G43+G47)</f>
        <v>2.7991404950935621</v>
      </c>
      <c r="J39" s="46">
        <f>E39*I39</f>
        <v>2.7991404950935621</v>
      </c>
      <c r="K39" s="50">
        <f>G39*J39</f>
        <v>36155</v>
      </c>
      <c r="L39" s="132">
        <f>K41/G41</f>
        <v>2.8895430536499545</v>
      </c>
    </row>
    <row r="40" spans="1:12" x14ac:dyDescent="0.2">
      <c r="A40" s="129"/>
      <c r="B40" s="131"/>
      <c r="C40" s="51" t="s">
        <v>137</v>
      </c>
      <c r="D40" s="51" t="s">
        <v>17</v>
      </c>
      <c r="E40" s="52">
        <v>1</v>
      </c>
      <c r="F40" s="53">
        <v>7510</v>
      </c>
      <c r="G40" s="53">
        <f>F40/I40</f>
        <v>2194.9209291319953</v>
      </c>
      <c r="H40" s="54">
        <f>G40/G41</f>
        <v>0.14524947953931663</v>
      </c>
      <c r="I40" s="55">
        <f>(F44+F48)/(G44+G48)</f>
        <v>3.421535555255701</v>
      </c>
      <c r="J40" s="52">
        <f>E40*I40</f>
        <v>3.421535555255701</v>
      </c>
      <c r="K40" s="56">
        <f>G40*J40</f>
        <v>7510.0000000000009</v>
      </c>
      <c r="L40" s="133"/>
    </row>
    <row r="41" spans="1:12" x14ac:dyDescent="0.2">
      <c r="A41" s="129"/>
      <c r="B41" s="131"/>
      <c r="C41" s="51"/>
      <c r="D41" s="51"/>
      <c r="E41" s="52"/>
      <c r="F41" s="57">
        <f>SUM(F39:F40)</f>
        <v>43665</v>
      </c>
      <c r="G41" s="57">
        <f>SUM(G39:G40)</f>
        <v>15111.385845192419</v>
      </c>
      <c r="H41" s="58">
        <f>SUM(H39:H40)</f>
        <v>1</v>
      </c>
      <c r="I41" s="59"/>
      <c r="J41" s="60"/>
      <c r="K41" s="61">
        <f>SUM(K39:K40)</f>
        <v>43665</v>
      </c>
      <c r="L41" s="133"/>
    </row>
    <row r="42" spans="1:12" x14ac:dyDescent="0.2">
      <c r="A42" s="129"/>
      <c r="B42" s="62"/>
      <c r="C42" s="63"/>
      <c r="D42" s="63"/>
      <c r="E42" s="64"/>
      <c r="F42" s="65"/>
      <c r="G42" s="65"/>
      <c r="H42" s="66" t="s">
        <v>89</v>
      </c>
      <c r="I42" s="67"/>
      <c r="J42" s="64"/>
      <c r="K42" s="68"/>
      <c r="L42" s="69"/>
    </row>
    <row r="43" spans="1:12" x14ac:dyDescent="0.2">
      <c r="A43" s="129"/>
      <c r="B43" s="131" t="s">
        <v>11</v>
      </c>
      <c r="C43" s="51" t="s">
        <v>197</v>
      </c>
      <c r="D43" s="51" t="s">
        <v>17</v>
      </c>
      <c r="E43" s="52">
        <v>1</v>
      </c>
      <c r="F43" s="53">
        <v>224027</v>
      </c>
      <c r="G43" s="53">
        <v>75718</v>
      </c>
      <c r="H43" s="54">
        <f>G43/G45</f>
        <v>0.66449608593393483</v>
      </c>
      <c r="I43" s="55">
        <f>F43/G43</f>
        <v>2.9587020259383503</v>
      </c>
      <c r="J43" s="52">
        <f>E43*I43</f>
        <v>2.9587020259383503</v>
      </c>
      <c r="K43" s="56">
        <f>G43*J43</f>
        <v>224027</v>
      </c>
      <c r="L43" s="133">
        <f>K45/G45</f>
        <v>3.1589760241513671</v>
      </c>
    </row>
    <row r="44" spans="1:12" x14ac:dyDescent="0.2">
      <c r="A44" s="129"/>
      <c r="B44" s="131"/>
      <c r="C44" s="51" t="s">
        <v>137</v>
      </c>
      <c r="D44" s="51" t="s">
        <v>17</v>
      </c>
      <c r="E44" s="52">
        <v>1</v>
      </c>
      <c r="F44" s="53">
        <v>135932</v>
      </c>
      <c r="G44" s="53">
        <v>38230</v>
      </c>
      <c r="H44" s="54">
        <f>G44/G45</f>
        <v>0.33550391406606522</v>
      </c>
      <c r="I44" s="55">
        <f>F44/G44</f>
        <v>3.5556369343447556</v>
      </c>
      <c r="J44" s="52">
        <f>E44*I44</f>
        <v>3.5556369343447556</v>
      </c>
      <c r="K44" s="56">
        <f>G44*J44</f>
        <v>135932</v>
      </c>
      <c r="L44" s="133"/>
    </row>
    <row r="45" spans="1:12" x14ac:dyDescent="0.2">
      <c r="A45" s="129"/>
      <c r="B45" s="131"/>
      <c r="C45" s="51"/>
      <c r="D45" s="51"/>
      <c r="E45" s="52"/>
      <c r="F45" s="57">
        <f>SUM(F43:F44)</f>
        <v>359959</v>
      </c>
      <c r="G45" s="57">
        <f>SUM(G43:G44)</f>
        <v>113948</v>
      </c>
      <c r="H45" s="58">
        <f>SUM(H43:H44)</f>
        <v>1</v>
      </c>
      <c r="I45" s="59"/>
      <c r="J45" s="60"/>
      <c r="K45" s="61">
        <f>SUM(K43:K44)</f>
        <v>359959</v>
      </c>
      <c r="L45" s="133"/>
    </row>
    <row r="46" spans="1:12" x14ac:dyDescent="0.2">
      <c r="A46" s="129"/>
      <c r="B46" s="62"/>
      <c r="C46" s="63"/>
      <c r="D46" s="63"/>
      <c r="E46" s="64"/>
      <c r="F46" s="65"/>
      <c r="G46" s="65"/>
      <c r="H46" s="66" t="s">
        <v>89</v>
      </c>
      <c r="I46" s="67"/>
      <c r="J46" s="64"/>
      <c r="K46" s="68"/>
      <c r="L46" s="69"/>
    </row>
    <row r="47" spans="1:12" x14ac:dyDescent="0.2">
      <c r="A47" s="129"/>
      <c r="B47" s="131" t="s">
        <v>12</v>
      </c>
      <c r="C47" s="51" t="s">
        <v>197</v>
      </c>
      <c r="D47" s="51" t="s">
        <v>17</v>
      </c>
      <c r="E47" s="52">
        <v>1</v>
      </c>
      <c r="F47" s="53">
        <v>15014</v>
      </c>
      <c r="G47" s="53">
        <v>9680</v>
      </c>
      <c r="H47" s="54">
        <f>G47/G49</f>
        <v>0.60819301331992959</v>
      </c>
      <c r="I47" s="55">
        <f>F47/G47</f>
        <v>1.5510330578512397</v>
      </c>
      <c r="J47" s="52">
        <f>E47*I47</f>
        <v>1.5510330578512397</v>
      </c>
      <c r="K47" s="56">
        <f>G47*J47</f>
        <v>15014</v>
      </c>
      <c r="L47" s="133">
        <f>K49/G49</f>
        <v>1.9617994470972606</v>
      </c>
    </row>
    <row r="48" spans="1:12" x14ac:dyDescent="0.2">
      <c r="A48" s="129"/>
      <c r="B48" s="131"/>
      <c r="C48" s="51" t="s">
        <v>137</v>
      </c>
      <c r="D48" s="51" t="s">
        <v>17</v>
      </c>
      <c r="E48" s="52">
        <v>1</v>
      </c>
      <c r="F48" s="53">
        <v>16210</v>
      </c>
      <c r="G48" s="53">
        <v>6236</v>
      </c>
      <c r="H48" s="54">
        <f>G48/G49</f>
        <v>0.39180698668007036</v>
      </c>
      <c r="I48" s="55">
        <f>F48/G48</f>
        <v>2.5994227068633742</v>
      </c>
      <c r="J48" s="52">
        <f>E48*I48</f>
        <v>2.5994227068633742</v>
      </c>
      <c r="K48" s="56">
        <f>G48*J48</f>
        <v>16210.000000000002</v>
      </c>
      <c r="L48" s="133"/>
    </row>
    <row r="49" spans="1:12" x14ac:dyDescent="0.2">
      <c r="A49" s="129"/>
      <c r="B49" s="131"/>
      <c r="C49" s="51"/>
      <c r="D49" s="51"/>
      <c r="E49" s="52"/>
      <c r="F49" s="57">
        <f>SUM(F47:F48)</f>
        <v>31224</v>
      </c>
      <c r="G49" s="57">
        <f>SUM(G47:G48)</f>
        <v>15916</v>
      </c>
      <c r="H49" s="58">
        <f>SUM(H47:H48)</f>
        <v>1</v>
      </c>
      <c r="I49" s="59"/>
      <c r="J49" s="60"/>
      <c r="K49" s="61">
        <f>SUM(K47:K48)</f>
        <v>31224</v>
      </c>
      <c r="L49" s="133"/>
    </row>
    <row r="50" spans="1:12" x14ac:dyDescent="0.2">
      <c r="A50" s="129"/>
      <c r="B50" s="62"/>
      <c r="C50" s="63"/>
      <c r="D50" s="63"/>
      <c r="E50" s="64"/>
      <c r="F50" s="65"/>
      <c r="G50" s="65"/>
      <c r="H50" s="66" t="s">
        <v>89</v>
      </c>
      <c r="I50" s="67"/>
      <c r="J50" s="64"/>
      <c r="K50" s="68"/>
      <c r="L50" s="69"/>
    </row>
    <row r="51" spans="1:12" x14ac:dyDescent="0.2">
      <c r="A51" s="129"/>
      <c r="B51" s="131" t="s">
        <v>13</v>
      </c>
      <c r="C51" s="51" t="str">
        <f>C47</f>
        <v xml:space="preserve">125 MG    </v>
      </c>
      <c r="D51" s="51" t="str">
        <f>D47</f>
        <v xml:space="preserve">CAPSULE   </v>
      </c>
      <c r="E51" s="52">
        <f>(E39*(F39/F51))+(E43*(F43/F51))+(E47*(F47/F51))</f>
        <v>1</v>
      </c>
      <c r="F51" s="53">
        <f>F39+F43+F47</f>
        <v>275196</v>
      </c>
      <c r="G51" s="53">
        <f>G39+G43+G47</f>
        <v>98314.464916060417</v>
      </c>
      <c r="H51" s="54">
        <f>G51/G53</f>
        <v>0.67814590968595556</v>
      </c>
      <c r="I51" s="55">
        <f>F51/G51</f>
        <v>2.7991404950935621</v>
      </c>
      <c r="J51" s="52">
        <f>E51*I51</f>
        <v>2.7991404950935621</v>
      </c>
      <c r="K51" s="56">
        <f>G51*J51</f>
        <v>275196</v>
      </c>
      <c r="L51" s="133">
        <f>K53/G53</f>
        <v>2.9994608909980021</v>
      </c>
    </row>
    <row r="52" spans="1:12" x14ac:dyDescent="0.2">
      <c r="A52" s="129"/>
      <c r="B52" s="131"/>
      <c r="C52" s="51" t="str">
        <f>C48</f>
        <v xml:space="preserve">250 MG    </v>
      </c>
      <c r="D52" s="51" t="str">
        <f>D48</f>
        <v xml:space="preserve">CAPSULE   </v>
      </c>
      <c r="E52" s="52">
        <f>(E40*(F40/F52))+(E44*(F44/F52))+(E48*(F48/F52))</f>
        <v>1</v>
      </c>
      <c r="F52" s="53">
        <f>F40+F44+F48</f>
        <v>159652</v>
      </c>
      <c r="G52" s="53">
        <f>G40+G44+G48</f>
        <v>46660.920929131993</v>
      </c>
      <c r="H52" s="54">
        <f>G52/G53</f>
        <v>0.32185409031404438</v>
      </c>
      <c r="I52" s="55">
        <f>F52/G52</f>
        <v>3.421535555255701</v>
      </c>
      <c r="J52" s="52">
        <f>E52*I52</f>
        <v>3.421535555255701</v>
      </c>
      <c r="K52" s="56">
        <f>G52*J52</f>
        <v>159652</v>
      </c>
      <c r="L52" s="133"/>
    </row>
    <row r="53" spans="1:12" ht="13.5" thickBot="1" x14ac:dyDescent="0.25">
      <c r="A53" s="124"/>
      <c r="B53" s="134"/>
      <c r="C53" s="70"/>
      <c r="D53" s="70"/>
      <c r="E53" s="71"/>
      <c r="F53" s="72">
        <f>SUM(F51:F52)</f>
        <v>434848</v>
      </c>
      <c r="G53" s="72">
        <f>SUM(G51:G52)</f>
        <v>144975.38584519242</v>
      </c>
      <c r="H53" s="73">
        <f>SUM(H51:H52)</f>
        <v>1</v>
      </c>
      <c r="I53" s="74" t="s">
        <v>89</v>
      </c>
      <c r="J53" s="75"/>
      <c r="K53" s="76">
        <f>SUM(K51:K52)</f>
        <v>434848</v>
      </c>
      <c r="L53" s="135"/>
    </row>
    <row r="54" spans="1:12" ht="13.5" thickBot="1" x14ac:dyDescent="0.25">
      <c r="A54" s="11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3"/>
    </row>
    <row r="55" spans="1:12" x14ac:dyDescent="0.2">
      <c r="A55" s="122" t="s">
        <v>196</v>
      </c>
      <c r="B55" s="136" t="s">
        <v>9</v>
      </c>
      <c r="C55" s="45" t="s">
        <v>199</v>
      </c>
      <c r="D55" s="45" t="s">
        <v>200</v>
      </c>
      <c r="E55" s="46">
        <v>1</v>
      </c>
      <c r="F55" s="47">
        <v>50400</v>
      </c>
      <c r="G55" s="47">
        <v>14</v>
      </c>
      <c r="H55" s="48">
        <f>G55/G56</f>
        <v>1</v>
      </c>
      <c r="I55" s="49">
        <f>F55/G55</f>
        <v>3600</v>
      </c>
      <c r="J55" s="46">
        <f>E55*I55</f>
        <v>3600</v>
      </c>
      <c r="K55" s="50">
        <f>G55*J55</f>
        <v>50400</v>
      </c>
      <c r="L55" s="132">
        <f>K56/G56</f>
        <v>3600</v>
      </c>
    </row>
    <row r="56" spans="1:12" x14ac:dyDescent="0.2">
      <c r="A56" s="129"/>
      <c r="B56" s="137"/>
      <c r="C56" s="51"/>
      <c r="D56" s="51"/>
      <c r="E56" s="52"/>
      <c r="F56" s="57">
        <f>SUM(F55)</f>
        <v>50400</v>
      </c>
      <c r="G56" s="57">
        <f>SUM(G55:G55)</f>
        <v>14</v>
      </c>
      <c r="H56" s="58">
        <f>SUM(H55:H55)</f>
        <v>1</v>
      </c>
      <c r="I56" s="59"/>
      <c r="J56" s="60"/>
      <c r="K56" s="61">
        <f>SUM(K55:K55)</f>
        <v>50400</v>
      </c>
      <c r="L56" s="133"/>
    </row>
    <row r="57" spans="1:12" x14ac:dyDescent="0.2">
      <c r="A57" s="129"/>
      <c r="B57" s="62"/>
      <c r="C57" s="63"/>
      <c r="D57" s="63"/>
      <c r="E57" s="64"/>
      <c r="F57" s="65"/>
      <c r="G57" s="65"/>
      <c r="H57" s="66" t="s">
        <v>89</v>
      </c>
      <c r="I57" s="67"/>
      <c r="J57" s="64"/>
      <c r="K57" s="68"/>
      <c r="L57" s="69"/>
    </row>
    <row r="58" spans="1:12" x14ac:dyDescent="0.2">
      <c r="A58" s="129"/>
      <c r="B58" s="137" t="s">
        <v>11</v>
      </c>
      <c r="C58" s="51" t="s">
        <v>199</v>
      </c>
      <c r="D58" s="51" t="s">
        <v>200</v>
      </c>
      <c r="E58" s="52">
        <v>1</v>
      </c>
      <c r="F58" s="53">
        <v>1E-4</v>
      </c>
      <c r="G58" s="53">
        <v>1E-4</v>
      </c>
      <c r="H58" s="54">
        <f>G58/G59</f>
        <v>1</v>
      </c>
      <c r="I58" s="55">
        <f>F58/G58</f>
        <v>1</v>
      </c>
      <c r="J58" s="52">
        <f>E58*I58</f>
        <v>1</v>
      </c>
      <c r="K58" s="56">
        <f>G58*J58</f>
        <v>1E-4</v>
      </c>
      <c r="L58" s="133">
        <f>K59/G59</f>
        <v>1</v>
      </c>
    </row>
    <row r="59" spans="1:12" x14ac:dyDescent="0.2">
      <c r="A59" s="129"/>
      <c r="B59" s="137"/>
      <c r="C59" s="51"/>
      <c r="D59" s="51"/>
      <c r="E59" s="52"/>
      <c r="F59" s="57">
        <f>SUM(F58)</f>
        <v>1E-4</v>
      </c>
      <c r="G59" s="57">
        <f>SUM(G58)</f>
        <v>1E-4</v>
      </c>
      <c r="H59" s="58">
        <f>SUM(H58:H58)</f>
        <v>1</v>
      </c>
      <c r="I59" s="59"/>
      <c r="J59" s="60"/>
      <c r="K59" s="61">
        <f>SUM(K58:K58)</f>
        <v>1E-4</v>
      </c>
      <c r="L59" s="133"/>
    </row>
    <row r="60" spans="1:12" x14ac:dyDescent="0.2">
      <c r="A60" s="129"/>
      <c r="B60" s="62"/>
      <c r="C60" s="63"/>
      <c r="D60" s="63"/>
      <c r="E60" s="64"/>
      <c r="F60" s="65"/>
      <c r="G60" s="65"/>
      <c r="H60" s="66" t="s">
        <v>89</v>
      </c>
      <c r="I60" s="67"/>
      <c r="J60" s="64"/>
      <c r="K60" s="68"/>
      <c r="L60" s="69"/>
    </row>
    <row r="61" spans="1:12" x14ac:dyDescent="0.2">
      <c r="A61" s="129"/>
      <c r="B61" s="137" t="s">
        <v>12</v>
      </c>
      <c r="C61" s="51" t="s">
        <v>199</v>
      </c>
      <c r="D61" s="51" t="s">
        <v>200</v>
      </c>
      <c r="E61" s="52">
        <v>1</v>
      </c>
      <c r="F61" s="53">
        <v>1E-4</v>
      </c>
      <c r="G61" s="53">
        <v>1E-4</v>
      </c>
      <c r="H61" s="54">
        <f>G61/G62</f>
        <v>1</v>
      </c>
      <c r="I61" s="55">
        <f>F61/G61</f>
        <v>1</v>
      </c>
      <c r="J61" s="52">
        <f>E61*I61</f>
        <v>1</v>
      </c>
      <c r="K61" s="56">
        <f>G61*J61</f>
        <v>1E-4</v>
      </c>
      <c r="L61" s="133">
        <f>K62/G62</f>
        <v>1</v>
      </c>
    </row>
    <row r="62" spans="1:12" x14ac:dyDescent="0.2">
      <c r="A62" s="129"/>
      <c r="B62" s="137"/>
      <c r="C62" s="51"/>
      <c r="D62" s="51"/>
      <c r="E62" s="52"/>
      <c r="F62" s="57">
        <f>SUM(F61)</f>
        <v>1E-4</v>
      </c>
      <c r="G62" s="57">
        <f>SUM(G61)</f>
        <v>1E-4</v>
      </c>
      <c r="H62" s="58">
        <f>SUM(H61:H61)</f>
        <v>1</v>
      </c>
      <c r="I62" s="59"/>
      <c r="J62" s="60"/>
      <c r="K62" s="61">
        <f>SUM(K61:K61)</f>
        <v>1E-4</v>
      </c>
      <c r="L62" s="133"/>
    </row>
    <row r="63" spans="1:12" x14ac:dyDescent="0.2">
      <c r="A63" s="129"/>
      <c r="B63" s="62"/>
      <c r="C63" s="63"/>
      <c r="D63" s="63"/>
      <c r="E63" s="64"/>
      <c r="F63" s="65"/>
      <c r="G63" s="65"/>
      <c r="H63" s="66" t="s">
        <v>89</v>
      </c>
      <c r="I63" s="67"/>
      <c r="J63" s="64"/>
      <c r="K63" s="68"/>
      <c r="L63" s="69"/>
    </row>
    <row r="64" spans="1:12" x14ac:dyDescent="0.2">
      <c r="A64" s="129"/>
      <c r="B64" s="137" t="s">
        <v>13</v>
      </c>
      <c r="C64" s="51" t="str">
        <f>C61</f>
        <v>250 MG/5ML</v>
      </c>
      <c r="D64" s="51" t="str">
        <f>D61</f>
        <v xml:space="preserve">SYRINGE   </v>
      </c>
      <c r="E64" s="52">
        <f>(E55*(F55/F64))+(E58*(F58/F64))+(E61*(F61/F64))</f>
        <v>1.0000000000000002</v>
      </c>
      <c r="F64" s="53">
        <f>F55+F58+F61</f>
        <v>50400.000199999995</v>
      </c>
      <c r="G64" s="53">
        <f>G55+G58+G61</f>
        <v>14.0002</v>
      </c>
      <c r="H64" s="54">
        <f>G64/G65</f>
        <v>1</v>
      </c>
      <c r="I64" s="55">
        <f>F64/G64</f>
        <v>3599.9485864487647</v>
      </c>
      <c r="J64" s="52">
        <f>E64*I64</f>
        <v>3599.9485864487656</v>
      </c>
      <c r="K64" s="56">
        <f>G64*J64</f>
        <v>50400.000200000009</v>
      </c>
      <c r="L64" s="133">
        <f>K65/G65</f>
        <v>3599.948586448766</v>
      </c>
    </row>
    <row r="65" spans="1:12" ht="13.5" thickBot="1" x14ac:dyDescent="0.25">
      <c r="A65" s="124"/>
      <c r="B65" s="138"/>
      <c r="C65" s="70"/>
      <c r="D65" s="70"/>
      <c r="E65" s="71"/>
      <c r="F65" s="72">
        <f>SUM(F64:F64)</f>
        <v>50400.000199999995</v>
      </c>
      <c r="G65" s="72">
        <f>SUM(G64:G64)</f>
        <v>14.0002</v>
      </c>
      <c r="H65" s="73">
        <f>SUM(H64:H64)</f>
        <v>1</v>
      </c>
      <c r="I65" s="74" t="s">
        <v>89</v>
      </c>
      <c r="J65" s="75"/>
      <c r="K65" s="76">
        <f>SUM(K64:K64)</f>
        <v>50400.000200000009</v>
      </c>
      <c r="L65" s="135"/>
    </row>
    <row r="66" spans="1:12" ht="13.5" thickBot="1" x14ac:dyDescent="0.25">
      <c r="A66" s="11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3"/>
    </row>
    <row r="67" spans="1:12" x14ac:dyDescent="0.2">
      <c r="A67" s="122" t="s">
        <v>14</v>
      </c>
      <c r="B67" s="130" t="s">
        <v>9</v>
      </c>
      <c r="C67" s="45" t="s">
        <v>137</v>
      </c>
      <c r="D67" s="45" t="s">
        <v>85</v>
      </c>
      <c r="E67" s="46">
        <v>1</v>
      </c>
      <c r="F67" s="47">
        <v>725606</v>
      </c>
      <c r="G67" s="47">
        <f>F67/I67</f>
        <v>245872.27307759679</v>
      </c>
      <c r="H67" s="48">
        <f>G67/G69</f>
        <v>0.33109803156706735</v>
      </c>
      <c r="I67" s="49">
        <f>(F71+F75)/(G71+G75)</f>
        <v>2.9511501680020675</v>
      </c>
      <c r="J67" s="46">
        <f>E67*I67</f>
        <v>2.9511501680020675</v>
      </c>
      <c r="K67" s="50">
        <f>G67*J67</f>
        <v>725606</v>
      </c>
      <c r="L67" s="132">
        <f>K69/G69</f>
        <v>2.6494438507330456</v>
      </c>
    </row>
    <row r="68" spans="1:12" x14ac:dyDescent="0.2">
      <c r="A68" s="129"/>
      <c r="B68" s="131"/>
      <c r="C68" s="51" t="s">
        <v>198</v>
      </c>
      <c r="D68" s="51" t="s">
        <v>85</v>
      </c>
      <c r="E68" s="52">
        <v>1</v>
      </c>
      <c r="F68" s="53">
        <v>1241862</v>
      </c>
      <c r="G68" s="53">
        <f>F68/I68</f>
        <v>496724.32864153123</v>
      </c>
      <c r="H68" s="54">
        <f>G68/G69</f>
        <v>0.6689019684329327</v>
      </c>
      <c r="I68" s="55">
        <f>(F72+F76)/(G72+G76)</f>
        <v>2.5001030317889037</v>
      </c>
      <c r="J68" s="52">
        <f>E68*I68</f>
        <v>2.5001030317889037</v>
      </c>
      <c r="K68" s="56">
        <f>G68*J68</f>
        <v>1241862</v>
      </c>
      <c r="L68" s="133"/>
    </row>
    <row r="69" spans="1:12" x14ac:dyDescent="0.2">
      <c r="A69" s="129"/>
      <c r="B69" s="131"/>
      <c r="C69" s="51"/>
      <c r="D69" s="51"/>
      <c r="E69" s="52"/>
      <c r="F69" s="57">
        <f>SUM(F67:F68)</f>
        <v>1967468</v>
      </c>
      <c r="G69" s="57">
        <f>SUM(G67:G68)</f>
        <v>742596.60171912797</v>
      </c>
      <c r="H69" s="58">
        <f>SUM(H67:H68)</f>
        <v>1</v>
      </c>
      <c r="I69" s="59"/>
      <c r="J69" s="60"/>
      <c r="K69" s="61">
        <f>SUM(K67:K68)</f>
        <v>1967468</v>
      </c>
      <c r="L69" s="133"/>
    </row>
    <row r="70" spans="1:12" x14ac:dyDescent="0.2">
      <c r="A70" s="129"/>
      <c r="B70" s="62"/>
      <c r="C70" s="63"/>
      <c r="D70" s="63"/>
      <c r="E70" s="64"/>
      <c r="F70" s="65"/>
      <c r="G70" s="65"/>
      <c r="H70" s="66" t="s">
        <v>89</v>
      </c>
      <c r="I70" s="67"/>
      <c r="J70" s="64"/>
      <c r="K70" s="68"/>
      <c r="L70" s="69"/>
    </row>
    <row r="71" spans="1:12" x14ac:dyDescent="0.2">
      <c r="A71" s="129"/>
      <c r="B71" s="131" t="s">
        <v>11</v>
      </c>
      <c r="C71" s="51" t="s">
        <v>137</v>
      </c>
      <c r="D71" s="51" t="s">
        <v>85</v>
      </c>
      <c r="E71" s="52">
        <v>1</v>
      </c>
      <c r="F71" s="53">
        <v>405449</v>
      </c>
      <c r="G71" s="53">
        <v>133261</v>
      </c>
      <c r="H71" s="54">
        <f>G71/G73</f>
        <v>0.12077755290889003</v>
      </c>
      <c r="I71" s="55">
        <f>F71/G71</f>
        <v>3.0425180660508326</v>
      </c>
      <c r="J71" s="52">
        <f>E71*I71</f>
        <v>3.0425180660508326</v>
      </c>
      <c r="K71" s="56">
        <f>G71*J71</f>
        <v>405449</v>
      </c>
      <c r="L71" s="133">
        <f>K73/G73</f>
        <v>2.5749920923289702</v>
      </c>
    </row>
    <row r="72" spans="1:12" x14ac:dyDescent="0.2">
      <c r="A72" s="129"/>
      <c r="B72" s="131"/>
      <c r="C72" s="51" t="s">
        <v>198</v>
      </c>
      <c r="D72" s="51" t="s">
        <v>85</v>
      </c>
      <c r="E72" s="52">
        <v>1</v>
      </c>
      <c r="F72" s="53">
        <v>2435691.7000000002</v>
      </c>
      <c r="G72" s="53">
        <v>970098</v>
      </c>
      <c r="H72" s="54">
        <f>G72/G73</f>
        <v>0.87922244709110997</v>
      </c>
      <c r="I72" s="55">
        <f>F72/G72</f>
        <v>2.5107687058420902</v>
      </c>
      <c r="J72" s="52">
        <f>E72*I72</f>
        <v>2.5107687058420902</v>
      </c>
      <c r="K72" s="56">
        <f>G72*J72</f>
        <v>2435691.7000000002</v>
      </c>
      <c r="L72" s="133"/>
    </row>
    <row r="73" spans="1:12" x14ac:dyDescent="0.2">
      <c r="A73" s="129"/>
      <c r="B73" s="131"/>
      <c r="C73" s="51"/>
      <c r="D73" s="51"/>
      <c r="E73" s="52"/>
      <c r="F73" s="57">
        <f>SUM(F71:F72)</f>
        <v>2841140.7</v>
      </c>
      <c r="G73" s="57">
        <f>SUM(G71:G72)</f>
        <v>1103359</v>
      </c>
      <c r="H73" s="58">
        <f>SUM(H71:H72)</f>
        <v>1</v>
      </c>
      <c r="I73" s="59"/>
      <c r="J73" s="60"/>
      <c r="K73" s="61">
        <f>SUM(K71:K72)</f>
        <v>2841140.7</v>
      </c>
      <c r="L73" s="133"/>
    </row>
    <row r="74" spans="1:12" x14ac:dyDescent="0.2">
      <c r="A74" s="129"/>
      <c r="B74" s="62"/>
      <c r="C74" s="63"/>
      <c r="D74" s="63"/>
      <c r="E74" s="64"/>
      <c r="F74" s="65"/>
      <c r="G74" s="65"/>
      <c r="H74" s="66" t="s">
        <v>89</v>
      </c>
      <c r="I74" s="67"/>
      <c r="J74" s="64"/>
      <c r="K74" s="68"/>
      <c r="L74" s="69"/>
    </row>
    <row r="75" spans="1:12" x14ac:dyDescent="0.2">
      <c r="A75" s="129"/>
      <c r="B75" s="131" t="s">
        <v>12</v>
      </c>
      <c r="C75" s="51" t="s">
        <v>137</v>
      </c>
      <c r="D75" s="51" t="s">
        <v>85</v>
      </c>
      <c r="E75" s="52">
        <v>1</v>
      </c>
      <c r="F75" s="53">
        <v>28435</v>
      </c>
      <c r="G75" s="53">
        <v>13761</v>
      </c>
      <c r="H75" s="54">
        <f>G75/G77</f>
        <v>0.44770146728698312</v>
      </c>
      <c r="I75" s="55">
        <f>F75/G75</f>
        <v>2.0663469224620306</v>
      </c>
      <c r="J75" s="52">
        <f>E75*I75</f>
        <v>2.0663469224620306</v>
      </c>
      <c r="K75" s="56">
        <f>G75*J75</f>
        <v>28435.000000000004</v>
      </c>
      <c r="L75" s="133">
        <f>K77/G77</f>
        <v>1.9692878290008784</v>
      </c>
    </row>
    <row r="76" spans="1:12" x14ac:dyDescent="0.2">
      <c r="A76" s="129"/>
      <c r="B76" s="131"/>
      <c r="C76" s="51" t="s">
        <v>198</v>
      </c>
      <c r="D76" s="51" t="s">
        <v>85</v>
      </c>
      <c r="E76" s="52">
        <v>1</v>
      </c>
      <c r="F76" s="53">
        <v>32095</v>
      </c>
      <c r="G76" s="53">
        <v>16976</v>
      </c>
      <c r="H76" s="54">
        <f>G76/G77</f>
        <v>0.55229853271301688</v>
      </c>
      <c r="I76" s="55">
        <f>F76/G76</f>
        <v>1.89061027332705</v>
      </c>
      <c r="J76" s="52">
        <f>E76*I76</f>
        <v>1.89061027332705</v>
      </c>
      <c r="K76" s="56">
        <f>G76*J76</f>
        <v>32095</v>
      </c>
      <c r="L76" s="133"/>
    </row>
    <row r="77" spans="1:12" x14ac:dyDescent="0.2">
      <c r="A77" s="129"/>
      <c r="B77" s="131"/>
      <c r="C77" s="51"/>
      <c r="D77" s="51"/>
      <c r="E77" s="52"/>
      <c r="F77" s="57">
        <f>SUM(F75:F76)</f>
        <v>60530</v>
      </c>
      <c r="G77" s="57">
        <f>SUM(G75:G76)</f>
        <v>30737</v>
      </c>
      <c r="H77" s="58">
        <f>SUM(H75:H76)</f>
        <v>1</v>
      </c>
      <c r="I77" s="59"/>
      <c r="J77" s="60"/>
      <c r="K77" s="61">
        <f>SUM(K75:K76)</f>
        <v>60530</v>
      </c>
      <c r="L77" s="133"/>
    </row>
    <row r="78" spans="1:12" x14ac:dyDescent="0.2">
      <c r="A78" s="129"/>
      <c r="B78" s="62"/>
      <c r="C78" s="63"/>
      <c r="D78" s="63"/>
      <c r="E78" s="64"/>
      <c r="F78" s="65"/>
      <c r="G78" s="65"/>
      <c r="H78" s="66" t="s">
        <v>89</v>
      </c>
      <c r="I78" s="67"/>
      <c r="J78" s="64"/>
      <c r="K78" s="68"/>
      <c r="L78" s="69"/>
    </row>
    <row r="79" spans="1:12" x14ac:dyDescent="0.2">
      <c r="A79" s="129"/>
      <c r="B79" s="131" t="s">
        <v>13</v>
      </c>
      <c r="C79" s="51" t="str">
        <f>C75</f>
        <v xml:space="preserve">250 MG    </v>
      </c>
      <c r="D79" s="51" t="str">
        <f>D75</f>
        <v xml:space="preserve">TABLET    </v>
      </c>
      <c r="E79" s="52">
        <f>(E67*(F67/F79))+(E71*(F71/F79))+(E75*(F75/F79))</f>
        <v>1</v>
      </c>
      <c r="F79" s="53">
        <f>F67+F71+F75</f>
        <v>1159490</v>
      </c>
      <c r="G79" s="53">
        <f>G67+G71+G75</f>
        <v>392894.27307759679</v>
      </c>
      <c r="H79" s="54">
        <f>G79/G81</f>
        <v>0.20935462351036574</v>
      </c>
      <c r="I79" s="55">
        <f>F79/G79</f>
        <v>2.9511501680020675</v>
      </c>
      <c r="J79" s="52">
        <f>E79*I79</f>
        <v>2.9511501680020675</v>
      </c>
      <c r="K79" s="56">
        <f>G79*J79</f>
        <v>1159490</v>
      </c>
      <c r="L79" s="133">
        <f>K81/G81</f>
        <v>2.5945318351762396</v>
      </c>
    </row>
    <row r="80" spans="1:12" x14ac:dyDescent="0.2">
      <c r="A80" s="129"/>
      <c r="B80" s="131"/>
      <c r="C80" s="51" t="str">
        <f>C76</f>
        <v xml:space="preserve">500 MG    </v>
      </c>
      <c r="D80" s="51" t="str">
        <f>D76</f>
        <v xml:space="preserve">TABLET    </v>
      </c>
      <c r="E80" s="52">
        <f>(E68*(F68/F80))+(E72*(F72/F80))+(E76*(F76/F80))</f>
        <v>1</v>
      </c>
      <c r="F80" s="53">
        <f>F68+F72+F76</f>
        <v>3709648.7</v>
      </c>
      <c r="G80" s="53">
        <f>G68+G72+G76</f>
        <v>1483798.3286415313</v>
      </c>
      <c r="H80" s="54">
        <f>G80/G81</f>
        <v>0.79064537648963429</v>
      </c>
      <c r="I80" s="55">
        <f>F80/G80</f>
        <v>2.5001030317889037</v>
      </c>
      <c r="J80" s="52">
        <f>E80*I80</f>
        <v>2.5001030317889037</v>
      </c>
      <c r="K80" s="56">
        <f>G80*J80</f>
        <v>3709648.7000000007</v>
      </c>
      <c r="L80" s="133"/>
    </row>
    <row r="81" spans="1:12" ht="13.5" thickBot="1" x14ac:dyDescent="0.25">
      <c r="A81" s="124"/>
      <c r="B81" s="134"/>
      <c r="C81" s="70"/>
      <c r="D81" s="70"/>
      <c r="E81" s="71"/>
      <c r="F81" s="72">
        <f>SUM(F79:F80)</f>
        <v>4869138.7</v>
      </c>
      <c r="G81" s="72">
        <f>SUM(G79:G80)</f>
        <v>1876692.601719128</v>
      </c>
      <c r="H81" s="73">
        <f>SUM(H79:H80)</f>
        <v>1</v>
      </c>
      <c r="I81" s="74" t="s">
        <v>89</v>
      </c>
      <c r="J81" s="75"/>
      <c r="K81" s="76">
        <f>SUM(K79:K80)</f>
        <v>4869138.7000000011</v>
      </c>
      <c r="L81" s="135"/>
    </row>
    <row r="82" spans="1:12" ht="13.5" thickBot="1" x14ac:dyDescent="0.25">
      <c r="A82" s="17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3"/>
    </row>
    <row r="83" spans="1:12" x14ac:dyDescent="0.2">
      <c r="A83" s="122" t="s">
        <v>201</v>
      </c>
      <c r="B83" s="136" t="s">
        <v>9</v>
      </c>
      <c r="C83" s="45" t="s">
        <v>136</v>
      </c>
      <c r="D83" s="45" t="s">
        <v>85</v>
      </c>
      <c r="E83" s="46">
        <v>1</v>
      </c>
      <c r="F83" s="47">
        <v>973</v>
      </c>
      <c r="G83" s="47">
        <v>502</v>
      </c>
      <c r="H83" s="48">
        <f>G83/G84</f>
        <v>1</v>
      </c>
      <c r="I83" s="49">
        <f>F83/G83</f>
        <v>1.9382470119521913</v>
      </c>
      <c r="J83" s="46">
        <f>E83*I83</f>
        <v>1.9382470119521913</v>
      </c>
      <c r="K83" s="50">
        <f>G83*J83</f>
        <v>973</v>
      </c>
      <c r="L83" s="132">
        <f>K84/G84</f>
        <v>1.9382470119521913</v>
      </c>
    </row>
    <row r="84" spans="1:12" x14ac:dyDescent="0.2">
      <c r="A84" s="129"/>
      <c r="B84" s="137"/>
      <c r="C84" s="51"/>
      <c r="D84" s="51"/>
      <c r="E84" s="52"/>
      <c r="F84" s="57">
        <f>SUM(F83)</f>
        <v>973</v>
      </c>
      <c r="G84" s="57">
        <f>SUM(G83:G83)</f>
        <v>502</v>
      </c>
      <c r="H84" s="58">
        <f>SUM(H83:H83)</f>
        <v>1</v>
      </c>
      <c r="I84" s="59"/>
      <c r="J84" s="60"/>
      <c r="K84" s="61">
        <f>SUM(K83:K83)</f>
        <v>973</v>
      </c>
      <c r="L84" s="133"/>
    </row>
    <row r="85" spans="1:12" x14ac:dyDescent="0.2">
      <c r="A85" s="129"/>
      <c r="B85" s="62"/>
      <c r="C85" s="63"/>
      <c r="D85" s="63"/>
      <c r="E85" s="64"/>
      <c r="F85" s="65"/>
      <c r="G85" s="65"/>
      <c r="H85" s="66" t="s">
        <v>89</v>
      </c>
      <c r="I85" s="67"/>
      <c r="J85" s="64"/>
      <c r="K85" s="68"/>
      <c r="L85" s="69"/>
    </row>
    <row r="86" spans="1:12" x14ac:dyDescent="0.2">
      <c r="A86" s="129"/>
      <c r="B86" s="137" t="s">
        <v>11</v>
      </c>
      <c r="C86" s="51" t="s">
        <v>136</v>
      </c>
      <c r="D86" s="51" t="s">
        <v>85</v>
      </c>
      <c r="E86" s="52">
        <v>1</v>
      </c>
      <c r="F86" s="53">
        <v>13998</v>
      </c>
      <c r="G86" s="53">
        <v>7322</v>
      </c>
      <c r="H86" s="54">
        <f>G86/G87</f>
        <v>1</v>
      </c>
      <c r="I86" s="55">
        <f>F86/G86</f>
        <v>1.9117727396886097</v>
      </c>
      <c r="J86" s="52">
        <f>E86*I86</f>
        <v>1.9117727396886097</v>
      </c>
      <c r="K86" s="56">
        <f>G86*J86</f>
        <v>13998</v>
      </c>
      <c r="L86" s="133">
        <f>K87/G87</f>
        <v>1.9117727396886097</v>
      </c>
    </row>
    <row r="87" spans="1:12" x14ac:dyDescent="0.2">
      <c r="A87" s="129"/>
      <c r="B87" s="137"/>
      <c r="C87" s="51"/>
      <c r="D87" s="51"/>
      <c r="E87" s="52"/>
      <c r="F87" s="57">
        <f>SUM(F86)</f>
        <v>13998</v>
      </c>
      <c r="G87" s="57">
        <f>SUM(G86)</f>
        <v>7322</v>
      </c>
      <c r="H87" s="58">
        <f>SUM(H86:H86)</f>
        <v>1</v>
      </c>
      <c r="I87" s="59"/>
      <c r="J87" s="60"/>
      <c r="K87" s="61">
        <f>SUM(K86:K86)</f>
        <v>13998</v>
      </c>
      <c r="L87" s="133"/>
    </row>
    <row r="88" spans="1:12" x14ac:dyDescent="0.2">
      <c r="A88" s="129"/>
      <c r="B88" s="62"/>
      <c r="C88" s="63"/>
      <c r="D88" s="63"/>
      <c r="E88" s="64"/>
      <c r="F88" s="65"/>
      <c r="G88" s="65"/>
      <c r="H88" s="66" t="s">
        <v>89</v>
      </c>
      <c r="I88" s="67"/>
      <c r="J88" s="64"/>
      <c r="K88" s="68"/>
      <c r="L88" s="69"/>
    </row>
    <row r="89" spans="1:12" x14ac:dyDescent="0.2">
      <c r="A89" s="129"/>
      <c r="B89" s="137" t="s">
        <v>12</v>
      </c>
      <c r="C89" s="51" t="s">
        <v>136</v>
      </c>
      <c r="D89" s="51" t="s">
        <v>85</v>
      </c>
      <c r="E89" s="52">
        <v>1</v>
      </c>
      <c r="F89" s="53">
        <v>1E-4</v>
      </c>
      <c r="G89" s="53">
        <v>1E-4</v>
      </c>
      <c r="H89" s="54">
        <f>G89/G90</f>
        <v>1</v>
      </c>
      <c r="I89" s="55">
        <f>F89/G89</f>
        <v>1</v>
      </c>
      <c r="J89" s="52">
        <f>E89*I89</f>
        <v>1</v>
      </c>
      <c r="K89" s="56">
        <f>G89*J89</f>
        <v>1E-4</v>
      </c>
      <c r="L89" s="133">
        <f>K90/G90</f>
        <v>1</v>
      </c>
    </row>
    <row r="90" spans="1:12" x14ac:dyDescent="0.2">
      <c r="A90" s="129"/>
      <c r="B90" s="137"/>
      <c r="C90" s="51"/>
      <c r="D90" s="51"/>
      <c r="E90" s="52"/>
      <c r="F90" s="57">
        <f>SUM(F89)</f>
        <v>1E-4</v>
      </c>
      <c r="G90" s="57">
        <f>SUM(G89)</f>
        <v>1E-4</v>
      </c>
      <c r="H90" s="58">
        <f>SUM(H89:H89)</f>
        <v>1</v>
      </c>
      <c r="I90" s="59"/>
      <c r="J90" s="60"/>
      <c r="K90" s="61">
        <f>SUM(K89:K89)</f>
        <v>1E-4</v>
      </c>
      <c r="L90" s="133"/>
    </row>
    <row r="91" spans="1:12" x14ac:dyDescent="0.2">
      <c r="A91" s="129"/>
      <c r="B91" s="62"/>
      <c r="C91" s="63"/>
      <c r="D91" s="63"/>
      <c r="E91" s="64"/>
      <c r="F91" s="65"/>
      <c r="G91" s="65"/>
      <c r="H91" s="66" t="s">
        <v>89</v>
      </c>
      <c r="I91" s="67"/>
      <c r="J91" s="64"/>
      <c r="K91" s="68"/>
      <c r="L91" s="69"/>
    </row>
    <row r="92" spans="1:12" x14ac:dyDescent="0.2">
      <c r="A92" s="129"/>
      <c r="B92" s="137" t="s">
        <v>13</v>
      </c>
      <c r="C92" s="51" t="str">
        <f>C89</f>
        <v xml:space="preserve">200 MG    </v>
      </c>
      <c r="D92" s="51" t="str">
        <f>D89</f>
        <v xml:space="preserve">TABLET    </v>
      </c>
      <c r="E92" s="52">
        <f>(E83*(F83/F92))+(E86*(F86/F92))+(E89*(F89/F92))</f>
        <v>1</v>
      </c>
      <c r="F92" s="53">
        <f>F83+F86+F89</f>
        <v>14971.000099999999</v>
      </c>
      <c r="G92" s="53">
        <f>G83+G86+G89</f>
        <v>7824.0001000000002</v>
      </c>
      <c r="H92" s="54">
        <f>G92/G93</f>
        <v>1</v>
      </c>
      <c r="I92" s="55">
        <f>F92/G92</f>
        <v>1.9134713584679017</v>
      </c>
      <c r="J92" s="52">
        <f>E92*I92</f>
        <v>1.9134713584679017</v>
      </c>
      <c r="K92" s="56">
        <f>G92*J92</f>
        <v>14971.000099999999</v>
      </c>
      <c r="L92" s="133">
        <f>K93/G93</f>
        <v>1.9134713584679017</v>
      </c>
    </row>
    <row r="93" spans="1:12" ht="13.5" thickBot="1" x14ac:dyDescent="0.25">
      <c r="A93" s="124"/>
      <c r="B93" s="138"/>
      <c r="C93" s="70"/>
      <c r="D93" s="70"/>
      <c r="E93" s="71"/>
      <c r="F93" s="72">
        <f>SUM(F92:F92)</f>
        <v>14971.000099999999</v>
      </c>
      <c r="G93" s="72">
        <f>SUM(G92:G92)</f>
        <v>7824.0001000000002</v>
      </c>
      <c r="H93" s="73">
        <f>SUM(H92:H92)</f>
        <v>1</v>
      </c>
      <c r="I93" s="74" t="s">
        <v>89</v>
      </c>
      <c r="J93" s="75"/>
      <c r="K93" s="76">
        <f>SUM(K92:K92)</f>
        <v>14971.000099999999</v>
      </c>
      <c r="L93" s="135"/>
    </row>
    <row r="94" spans="1:12" ht="13.5" thickBot="1" x14ac:dyDescent="0.25">
      <c r="A94" s="11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3"/>
    </row>
    <row r="95" spans="1:12" x14ac:dyDescent="0.2">
      <c r="A95" s="122" t="s">
        <v>202</v>
      </c>
      <c r="B95" s="130" t="s">
        <v>9</v>
      </c>
      <c r="C95" s="45" t="s">
        <v>203</v>
      </c>
      <c r="D95" s="45" t="s">
        <v>17</v>
      </c>
      <c r="E95" s="46">
        <v>1</v>
      </c>
      <c r="F95" s="47">
        <v>130555</v>
      </c>
      <c r="G95" s="47">
        <f>F95/I95</f>
        <v>126245.61842124996</v>
      </c>
      <c r="H95" s="48">
        <f>G95/G97</f>
        <v>0.56932616078635623</v>
      </c>
      <c r="I95" s="49">
        <f>(F99+F103)/(G99+G103)</f>
        <v>1.0341349001465596</v>
      </c>
      <c r="J95" s="46">
        <f>E95*I95</f>
        <v>1.0341349001465596</v>
      </c>
      <c r="K95" s="50">
        <f>G95*J95</f>
        <v>130555</v>
      </c>
      <c r="L95" s="132">
        <f>K97/G97</f>
        <v>1.023325445816603</v>
      </c>
    </row>
    <row r="96" spans="1:12" x14ac:dyDescent="0.2">
      <c r="A96" s="129"/>
      <c r="B96" s="131"/>
      <c r="C96" s="51" t="s">
        <v>204</v>
      </c>
      <c r="D96" s="51" t="s">
        <v>17</v>
      </c>
      <c r="E96" s="52">
        <v>1</v>
      </c>
      <c r="F96" s="53">
        <v>96363</v>
      </c>
      <c r="G96" s="53">
        <f>F96/I96</f>
        <v>95500.064662904944</v>
      </c>
      <c r="H96" s="54">
        <f>G96/G97</f>
        <v>0.43067383921364377</v>
      </c>
      <c r="I96" s="55">
        <f>(F100+F104)/(G100+G104)</f>
        <v>1.0090359659979398</v>
      </c>
      <c r="J96" s="52">
        <f>E96*I96</f>
        <v>1.0090359659979398</v>
      </c>
      <c r="K96" s="56">
        <f>G96*J96</f>
        <v>96363</v>
      </c>
      <c r="L96" s="133"/>
    </row>
    <row r="97" spans="1:12" x14ac:dyDescent="0.2">
      <c r="A97" s="129"/>
      <c r="B97" s="131"/>
      <c r="C97" s="51"/>
      <c r="D97" s="51"/>
      <c r="E97" s="52"/>
      <c r="F97" s="57">
        <f>SUM(F95:F96)</f>
        <v>226918</v>
      </c>
      <c r="G97" s="57">
        <f>SUM(G95:G96)</f>
        <v>221745.68308415491</v>
      </c>
      <c r="H97" s="58">
        <f>SUM(H95:H96)</f>
        <v>1</v>
      </c>
      <c r="I97" s="59"/>
      <c r="J97" s="60"/>
      <c r="K97" s="61">
        <f>SUM(K95:K96)</f>
        <v>226918</v>
      </c>
      <c r="L97" s="133"/>
    </row>
    <row r="98" spans="1:12" x14ac:dyDescent="0.2">
      <c r="A98" s="129"/>
      <c r="B98" s="62"/>
      <c r="C98" s="63"/>
      <c r="D98" s="63"/>
      <c r="E98" s="64"/>
      <c r="F98" s="65"/>
      <c r="G98" s="65"/>
      <c r="H98" s="66" t="s">
        <v>89</v>
      </c>
      <c r="I98" s="67"/>
      <c r="J98" s="64"/>
      <c r="K98" s="68"/>
      <c r="L98" s="69"/>
    </row>
    <row r="99" spans="1:12" x14ac:dyDescent="0.2">
      <c r="A99" s="129"/>
      <c r="B99" s="131" t="s">
        <v>11</v>
      </c>
      <c r="C99" s="51" t="s">
        <v>203</v>
      </c>
      <c r="D99" s="51" t="s">
        <v>17</v>
      </c>
      <c r="E99" s="52">
        <v>1</v>
      </c>
      <c r="F99" s="53">
        <v>761528.7</v>
      </c>
      <c r="G99" s="53">
        <v>733244</v>
      </c>
      <c r="H99" s="54">
        <f>G99/G101</f>
        <v>0.56862042598994655</v>
      </c>
      <c r="I99" s="55">
        <f>F99/G99</f>
        <v>1.0385747445597917</v>
      </c>
      <c r="J99" s="52">
        <f>E99*I99</f>
        <v>1.0385747445597917</v>
      </c>
      <c r="K99" s="56">
        <f>G99*J99</f>
        <v>761528.7</v>
      </c>
      <c r="L99" s="133">
        <f>K101/G101</f>
        <v>1.0278377745414164</v>
      </c>
    </row>
    <row r="100" spans="1:12" x14ac:dyDescent="0.2">
      <c r="A100" s="129"/>
      <c r="B100" s="131"/>
      <c r="C100" s="51" t="s">
        <v>204</v>
      </c>
      <c r="D100" s="51" t="s">
        <v>17</v>
      </c>
      <c r="E100" s="52">
        <v>1</v>
      </c>
      <c r="F100" s="53">
        <v>563882.5</v>
      </c>
      <c r="G100" s="53">
        <v>556270</v>
      </c>
      <c r="H100" s="54">
        <f>G100/G101</f>
        <v>0.43137957401005339</v>
      </c>
      <c r="I100" s="55">
        <f>F100/G100</f>
        <v>1.0136849012170348</v>
      </c>
      <c r="J100" s="52">
        <f>E100*I100</f>
        <v>1.0136849012170348</v>
      </c>
      <c r="K100" s="56">
        <f>G100*J100</f>
        <v>563882.5</v>
      </c>
      <c r="L100" s="133"/>
    </row>
    <row r="101" spans="1:12" x14ac:dyDescent="0.2">
      <c r="A101" s="129"/>
      <c r="B101" s="131"/>
      <c r="C101" s="51"/>
      <c r="D101" s="51"/>
      <c r="E101" s="52"/>
      <c r="F101" s="57">
        <f>SUM(F99:F100)</f>
        <v>1325411.2</v>
      </c>
      <c r="G101" s="57">
        <f>SUM(G99:G100)</f>
        <v>1289514</v>
      </c>
      <c r="H101" s="58">
        <f>SUM(H99:H100)</f>
        <v>1</v>
      </c>
      <c r="I101" s="59"/>
      <c r="J101" s="60"/>
      <c r="K101" s="61">
        <f>SUM(K99:K100)</f>
        <v>1325411.2</v>
      </c>
      <c r="L101" s="133"/>
    </row>
    <row r="102" spans="1:12" x14ac:dyDescent="0.2">
      <c r="A102" s="129"/>
      <c r="B102" s="62"/>
      <c r="C102" s="63"/>
      <c r="D102" s="63"/>
      <c r="E102" s="64"/>
      <c r="F102" s="65"/>
      <c r="G102" s="65"/>
      <c r="H102" s="66" t="s">
        <v>89</v>
      </c>
      <c r="I102" s="67"/>
      <c r="J102" s="64"/>
      <c r="K102" s="68"/>
      <c r="L102" s="69"/>
    </row>
    <row r="103" spans="1:12" x14ac:dyDescent="0.2">
      <c r="A103" s="129"/>
      <c r="B103" s="131" t="s">
        <v>12</v>
      </c>
      <c r="C103" s="51" t="s">
        <v>203</v>
      </c>
      <c r="D103" s="51" t="s">
        <v>17</v>
      </c>
      <c r="E103" s="52">
        <v>1</v>
      </c>
      <c r="F103" s="53">
        <v>1045530</v>
      </c>
      <c r="G103" s="53">
        <v>1014167</v>
      </c>
      <c r="H103" s="54">
        <f>G103/G105</f>
        <v>0.56117300151004823</v>
      </c>
      <c r="I103" s="55">
        <f>F103/G103</f>
        <v>1.0309248871241128</v>
      </c>
      <c r="J103" s="52">
        <f>E103*I103</f>
        <v>1.0309248871241128</v>
      </c>
      <c r="K103" s="56">
        <f>G103*J103</f>
        <v>1045530.0000000001</v>
      </c>
      <c r="L103" s="133">
        <f>K105/G105</f>
        <v>1.0198884810817901</v>
      </c>
    </row>
    <row r="104" spans="1:12" x14ac:dyDescent="0.2">
      <c r="A104" s="129"/>
      <c r="B104" s="131"/>
      <c r="C104" s="51" t="s">
        <v>204</v>
      </c>
      <c r="D104" s="51" t="s">
        <v>17</v>
      </c>
      <c r="E104" s="52">
        <v>1</v>
      </c>
      <c r="F104" s="53">
        <v>797640</v>
      </c>
      <c r="G104" s="53">
        <v>793060</v>
      </c>
      <c r="H104" s="54">
        <f>G104/G105</f>
        <v>0.43882699848995171</v>
      </c>
      <c r="I104" s="55">
        <f>F104/G104</f>
        <v>1.0057750989836836</v>
      </c>
      <c r="J104" s="52">
        <f>E104*I104</f>
        <v>1.0057750989836836</v>
      </c>
      <c r="K104" s="56">
        <f>G104*J104</f>
        <v>797640.00000000012</v>
      </c>
      <c r="L104" s="133"/>
    </row>
    <row r="105" spans="1:12" x14ac:dyDescent="0.2">
      <c r="A105" s="129"/>
      <c r="B105" s="131"/>
      <c r="C105" s="51"/>
      <c r="D105" s="51"/>
      <c r="E105" s="52"/>
      <c r="F105" s="57">
        <f>SUM(F103:F104)</f>
        <v>1843170</v>
      </c>
      <c r="G105" s="57">
        <f>SUM(G103:G104)</f>
        <v>1807227</v>
      </c>
      <c r="H105" s="58">
        <f>SUM(H103:H104)</f>
        <v>1</v>
      </c>
      <c r="I105" s="59"/>
      <c r="J105" s="60"/>
      <c r="K105" s="61">
        <f>SUM(K103:K104)</f>
        <v>1843170.0000000002</v>
      </c>
      <c r="L105" s="133"/>
    </row>
    <row r="106" spans="1:12" x14ac:dyDescent="0.2">
      <c r="A106" s="129"/>
      <c r="B106" s="62"/>
      <c r="C106" s="63"/>
      <c r="D106" s="63"/>
      <c r="E106" s="64"/>
      <c r="F106" s="65"/>
      <c r="G106" s="65"/>
      <c r="H106" s="66" t="s">
        <v>89</v>
      </c>
      <c r="I106" s="67"/>
      <c r="J106" s="64"/>
      <c r="K106" s="68"/>
      <c r="L106" s="69"/>
    </row>
    <row r="107" spans="1:12" x14ac:dyDescent="0.2">
      <c r="A107" s="129"/>
      <c r="B107" s="131" t="s">
        <v>13</v>
      </c>
      <c r="C107" s="51" t="str">
        <f>C103</f>
        <v xml:space="preserve">145 MCG   </v>
      </c>
      <c r="D107" s="51" t="str">
        <f>D103</f>
        <v xml:space="preserve">CAPSULE   </v>
      </c>
      <c r="E107" s="52">
        <f>(E95*(F95/F107))+(E99*(F99/F107))+(E103*(F103/F107))</f>
        <v>1</v>
      </c>
      <c r="F107" s="53">
        <f>F95+F99+F103</f>
        <v>1937613.7</v>
      </c>
      <c r="G107" s="53">
        <f>G95+G99+G103</f>
        <v>1873656.61842125</v>
      </c>
      <c r="H107" s="54">
        <f>G107/G109</f>
        <v>0.56461176354033149</v>
      </c>
      <c r="I107" s="55">
        <f>F107/G107</f>
        <v>1.0341349001465596</v>
      </c>
      <c r="J107" s="52">
        <f>E107*I107</f>
        <v>1.0341349001465596</v>
      </c>
      <c r="K107" s="56">
        <f>G107*J107</f>
        <v>1937613.7</v>
      </c>
      <c r="L107" s="133">
        <f>K109/G109</f>
        <v>1.0232071194705747</v>
      </c>
    </row>
    <row r="108" spans="1:12" x14ac:dyDescent="0.2">
      <c r="A108" s="129"/>
      <c r="B108" s="131"/>
      <c r="C108" s="51" t="str">
        <f>C104</f>
        <v xml:space="preserve">290 MCG   </v>
      </c>
      <c r="D108" s="51" t="str">
        <f>D104</f>
        <v xml:space="preserve">CAPSULE   </v>
      </c>
      <c r="E108" s="52">
        <f>(E96*(F96/F108))+(E100*(F100/F108))+(E104*(F104/F108))</f>
        <v>1</v>
      </c>
      <c r="F108" s="53">
        <f>F96+F100+F104</f>
        <v>1457885.5</v>
      </c>
      <c r="G108" s="53">
        <f>G96+G100+G104</f>
        <v>1444830.0646629049</v>
      </c>
      <c r="H108" s="54">
        <f>G108/G109</f>
        <v>0.43538823645966845</v>
      </c>
      <c r="I108" s="55">
        <f>F108/G108</f>
        <v>1.0090359659979398</v>
      </c>
      <c r="J108" s="52">
        <f>E108*I108</f>
        <v>1.0090359659979398</v>
      </c>
      <c r="K108" s="56">
        <f>G108*J108</f>
        <v>1457885.5</v>
      </c>
      <c r="L108" s="133"/>
    </row>
    <row r="109" spans="1:12" ht="13.5" thickBot="1" x14ac:dyDescent="0.25">
      <c r="A109" s="124"/>
      <c r="B109" s="134"/>
      <c r="C109" s="70"/>
      <c r="D109" s="70"/>
      <c r="E109" s="71"/>
      <c r="F109" s="72">
        <f>SUM(F107:F108)</f>
        <v>3395499.2</v>
      </c>
      <c r="G109" s="72">
        <f>SUM(G107:G108)</f>
        <v>3318486.683084155</v>
      </c>
      <c r="H109" s="73">
        <f>SUM(H107:H108)</f>
        <v>1</v>
      </c>
      <c r="I109" s="74" t="s">
        <v>89</v>
      </c>
      <c r="J109" s="75"/>
      <c r="K109" s="76">
        <f>SUM(K107:K108)</f>
        <v>3395499.2</v>
      </c>
      <c r="L109" s="135"/>
    </row>
    <row r="110" spans="1:12" ht="13.5" thickBot="1" x14ac:dyDescent="0.25">
      <c r="A110" s="17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3"/>
    </row>
    <row r="111" spans="1:12" x14ac:dyDescent="0.2">
      <c r="A111" s="122" t="s">
        <v>205</v>
      </c>
      <c r="B111" s="136" t="s">
        <v>9</v>
      </c>
      <c r="C111" s="45" t="s">
        <v>198</v>
      </c>
      <c r="D111" s="45" t="s">
        <v>85</v>
      </c>
      <c r="E111" s="46">
        <v>1</v>
      </c>
      <c r="F111" s="47">
        <v>2489</v>
      </c>
      <c r="G111" s="47">
        <f>F111/I111</f>
        <v>1355.4342736248238</v>
      </c>
      <c r="H111" s="48">
        <f>G111/G112</f>
        <v>1</v>
      </c>
      <c r="I111" s="49">
        <f>(F114+F117)/(G114+G117)</f>
        <v>1.8363118363118363</v>
      </c>
      <c r="J111" s="46">
        <f>E111*I111</f>
        <v>1.8363118363118363</v>
      </c>
      <c r="K111" s="50">
        <f>G111*J111</f>
        <v>2489</v>
      </c>
      <c r="L111" s="132">
        <f>K112/G112</f>
        <v>1.836311836311836</v>
      </c>
    </row>
    <row r="112" spans="1:12" x14ac:dyDescent="0.2">
      <c r="A112" s="129"/>
      <c r="B112" s="137"/>
      <c r="C112" s="51"/>
      <c r="D112" s="51"/>
      <c r="E112" s="52"/>
      <c r="F112" s="57">
        <f>SUM(F111)</f>
        <v>2489</v>
      </c>
      <c r="G112" s="57">
        <f>SUM(G111:G111)</f>
        <v>1355.4342736248238</v>
      </c>
      <c r="H112" s="58">
        <f>SUM(H111:H111)</f>
        <v>1</v>
      </c>
      <c r="I112" s="59"/>
      <c r="J112" s="60"/>
      <c r="K112" s="61">
        <f>SUM(K111:K111)</f>
        <v>2489</v>
      </c>
      <c r="L112" s="133"/>
    </row>
    <row r="113" spans="1:12" x14ac:dyDescent="0.2">
      <c r="A113" s="129"/>
      <c r="B113" s="62"/>
      <c r="C113" s="63"/>
      <c r="D113" s="63"/>
      <c r="E113" s="64"/>
      <c r="F113" s="65"/>
      <c r="G113" s="65"/>
      <c r="H113" s="66" t="s">
        <v>89</v>
      </c>
      <c r="I113" s="67"/>
      <c r="J113" s="64"/>
      <c r="K113" s="68"/>
      <c r="L113" s="69"/>
    </row>
    <row r="114" spans="1:12" x14ac:dyDescent="0.2">
      <c r="A114" s="129"/>
      <c r="B114" s="137" t="s">
        <v>11</v>
      </c>
      <c r="C114" s="51" t="s">
        <v>198</v>
      </c>
      <c r="D114" s="51" t="s">
        <v>85</v>
      </c>
      <c r="E114" s="52">
        <v>1</v>
      </c>
      <c r="F114" s="53">
        <v>13110</v>
      </c>
      <c r="G114" s="53">
        <v>6890</v>
      </c>
      <c r="H114" s="54">
        <f>G114/G115</f>
        <v>1</v>
      </c>
      <c r="I114" s="55">
        <f>F114/G114</f>
        <v>1.9027576197387519</v>
      </c>
      <c r="J114" s="52">
        <f>E114*I114</f>
        <v>1.9027576197387519</v>
      </c>
      <c r="K114" s="56">
        <f>G114*J114</f>
        <v>13110</v>
      </c>
      <c r="L114" s="133">
        <f>K115/G115</f>
        <v>1.9027576197387519</v>
      </c>
    </row>
    <row r="115" spans="1:12" x14ac:dyDescent="0.2">
      <c r="A115" s="129"/>
      <c r="B115" s="137"/>
      <c r="C115" s="51"/>
      <c r="D115" s="51"/>
      <c r="E115" s="52"/>
      <c r="F115" s="57">
        <f>SUM(F114)</f>
        <v>13110</v>
      </c>
      <c r="G115" s="57">
        <f>SUM(G114)</f>
        <v>6890</v>
      </c>
      <c r="H115" s="58">
        <f>SUM(H114:H114)</f>
        <v>1</v>
      </c>
      <c r="I115" s="59"/>
      <c r="J115" s="60"/>
      <c r="K115" s="61">
        <f>SUM(K114:K114)</f>
        <v>13110</v>
      </c>
      <c r="L115" s="133"/>
    </row>
    <row r="116" spans="1:12" x14ac:dyDescent="0.2">
      <c r="A116" s="129"/>
      <c r="B116" s="62"/>
      <c r="C116" s="63"/>
      <c r="D116" s="63"/>
      <c r="E116" s="64"/>
      <c r="F116" s="65"/>
      <c r="G116" s="65"/>
      <c r="H116" s="66" t="s">
        <v>89</v>
      </c>
      <c r="I116" s="67"/>
      <c r="J116" s="64"/>
      <c r="K116" s="68"/>
      <c r="L116" s="69"/>
    </row>
    <row r="117" spans="1:12" x14ac:dyDescent="0.2">
      <c r="A117" s="129"/>
      <c r="B117" s="137" t="s">
        <v>12</v>
      </c>
      <c r="C117" s="51" t="s">
        <v>198</v>
      </c>
      <c r="D117" s="51" t="s">
        <v>85</v>
      </c>
      <c r="E117" s="52">
        <v>1</v>
      </c>
      <c r="F117" s="53">
        <v>1070</v>
      </c>
      <c r="G117" s="53">
        <v>832</v>
      </c>
      <c r="H117" s="54">
        <f>G117/G118</f>
        <v>1</v>
      </c>
      <c r="I117" s="55">
        <f>F117/G117</f>
        <v>1.2860576923076923</v>
      </c>
      <c r="J117" s="52">
        <f>E117*I117</f>
        <v>1.2860576923076923</v>
      </c>
      <c r="K117" s="56">
        <f>G117*J117</f>
        <v>1070</v>
      </c>
      <c r="L117" s="133">
        <f>K118/G118</f>
        <v>1.2860576923076923</v>
      </c>
    </row>
    <row r="118" spans="1:12" x14ac:dyDescent="0.2">
      <c r="A118" s="129"/>
      <c r="B118" s="137"/>
      <c r="C118" s="51"/>
      <c r="D118" s="51"/>
      <c r="E118" s="52"/>
      <c r="F118" s="57">
        <f>SUM(F117)</f>
        <v>1070</v>
      </c>
      <c r="G118" s="57">
        <f>SUM(G117)</f>
        <v>832</v>
      </c>
      <c r="H118" s="58">
        <f>SUM(H117:H117)</f>
        <v>1</v>
      </c>
      <c r="I118" s="59"/>
      <c r="J118" s="60"/>
      <c r="K118" s="61">
        <f>SUM(K117:K117)</f>
        <v>1070</v>
      </c>
      <c r="L118" s="133"/>
    </row>
    <row r="119" spans="1:12" x14ac:dyDescent="0.2">
      <c r="A119" s="129"/>
      <c r="B119" s="62"/>
      <c r="C119" s="63"/>
      <c r="D119" s="63"/>
      <c r="E119" s="64"/>
      <c r="F119" s="65"/>
      <c r="G119" s="65"/>
      <c r="H119" s="66" t="s">
        <v>89</v>
      </c>
      <c r="I119" s="67"/>
      <c r="J119" s="64"/>
      <c r="K119" s="68"/>
      <c r="L119" s="69"/>
    </row>
    <row r="120" spans="1:12" x14ac:dyDescent="0.2">
      <c r="A120" s="129"/>
      <c r="B120" s="137" t="s">
        <v>13</v>
      </c>
      <c r="C120" s="51" t="str">
        <f>C117</f>
        <v xml:space="preserve">500 MG    </v>
      </c>
      <c r="D120" s="51" t="str">
        <f>D117</f>
        <v xml:space="preserve">TABLET    </v>
      </c>
      <c r="E120" s="52">
        <f>(E111*(F111/F120))+(E114*(F114/F120))+(E117*(F117/F120))</f>
        <v>1</v>
      </c>
      <c r="F120" s="53">
        <f>F111+F114+F117</f>
        <v>16669</v>
      </c>
      <c r="G120" s="53">
        <f>G111+G114+G117</f>
        <v>9077.4342736248236</v>
      </c>
      <c r="H120" s="54">
        <f>G120/G121</f>
        <v>1</v>
      </c>
      <c r="I120" s="55">
        <f>F120/G120</f>
        <v>1.8363118363118363</v>
      </c>
      <c r="J120" s="52">
        <f>E120*I120</f>
        <v>1.8363118363118363</v>
      </c>
      <c r="K120" s="56">
        <f>G120*J120</f>
        <v>16669</v>
      </c>
      <c r="L120" s="133">
        <f>K121/G121</f>
        <v>1.8363118363118363</v>
      </c>
    </row>
    <row r="121" spans="1:12" ht="13.5" thickBot="1" x14ac:dyDescent="0.25">
      <c r="A121" s="124"/>
      <c r="B121" s="138"/>
      <c r="C121" s="70"/>
      <c r="D121" s="70"/>
      <c r="E121" s="71"/>
      <c r="F121" s="72">
        <f>SUM(F120:F120)</f>
        <v>16669</v>
      </c>
      <c r="G121" s="72">
        <f>SUM(G120:G120)</f>
        <v>9077.4342736248236</v>
      </c>
      <c r="H121" s="73">
        <f>SUM(H120:H120)</f>
        <v>1</v>
      </c>
      <c r="I121" s="74" t="s">
        <v>89</v>
      </c>
      <c r="J121" s="75"/>
      <c r="K121" s="76">
        <f>SUM(K120:K120)</f>
        <v>16669</v>
      </c>
      <c r="L121" s="135"/>
    </row>
    <row r="122" spans="1:12" ht="13.5" thickBot="1" x14ac:dyDescent="0.25">
      <c r="A122" s="11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3"/>
    </row>
    <row r="123" spans="1:12" x14ac:dyDescent="0.2">
      <c r="A123" s="122" t="s">
        <v>205</v>
      </c>
      <c r="B123" s="136" t="s">
        <v>9</v>
      </c>
      <c r="C123" s="45" t="s">
        <v>206</v>
      </c>
      <c r="D123" s="45" t="s">
        <v>207</v>
      </c>
      <c r="E123" s="46">
        <v>1</v>
      </c>
      <c r="F123" s="47">
        <v>860</v>
      </c>
      <c r="G123" s="47">
        <f>F123/I123</f>
        <v>60.782531194295899</v>
      </c>
      <c r="H123" s="48">
        <f>G123/G124</f>
        <v>1</v>
      </c>
      <c r="I123" s="49">
        <f>(F126+F129)/(G126+G129)</f>
        <v>14.148802017654477</v>
      </c>
      <c r="J123" s="46">
        <f>E123*I123</f>
        <v>14.148802017654477</v>
      </c>
      <c r="K123" s="50">
        <f>G123*J123</f>
        <v>860</v>
      </c>
      <c r="L123" s="132">
        <f>K124/G124</f>
        <v>14.148802017654477</v>
      </c>
    </row>
    <row r="124" spans="1:12" x14ac:dyDescent="0.2">
      <c r="A124" s="129"/>
      <c r="B124" s="137"/>
      <c r="C124" s="51"/>
      <c r="D124" s="51"/>
      <c r="E124" s="52"/>
      <c r="F124" s="57">
        <f>SUM(F123)</f>
        <v>860</v>
      </c>
      <c r="G124" s="57">
        <f>SUM(G123:G123)</f>
        <v>60.782531194295899</v>
      </c>
      <c r="H124" s="58">
        <f>SUM(H123:H123)</f>
        <v>1</v>
      </c>
      <c r="I124" s="59"/>
      <c r="J124" s="60"/>
      <c r="K124" s="61">
        <f>SUM(K123:K123)</f>
        <v>860</v>
      </c>
      <c r="L124" s="133"/>
    </row>
    <row r="125" spans="1:12" x14ac:dyDescent="0.2">
      <c r="A125" s="129"/>
      <c r="B125" s="62"/>
      <c r="C125" s="63"/>
      <c r="D125" s="63"/>
      <c r="E125" s="64"/>
      <c r="F125" s="65"/>
      <c r="G125" s="65"/>
      <c r="H125" s="66" t="s">
        <v>89</v>
      </c>
      <c r="I125" s="67"/>
      <c r="J125" s="64"/>
      <c r="K125" s="68"/>
      <c r="L125" s="69"/>
    </row>
    <row r="126" spans="1:12" x14ac:dyDescent="0.2">
      <c r="A126" s="129"/>
      <c r="B126" s="137" t="s">
        <v>11</v>
      </c>
      <c r="C126" s="51" t="s">
        <v>206</v>
      </c>
      <c r="D126" s="51" t="s">
        <v>207</v>
      </c>
      <c r="E126" s="52">
        <v>1</v>
      </c>
      <c r="F126" s="53">
        <v>22380</v>
      </c>
      <c r="G126" s="53">
        <v>1580</v>
      </c>
      <c r="H126" s="54">
        <f>G126/G127</f>
        <v>1</v>
      </c>
      <c r="I126" s="55">
        <f>F126/G126</f>
        <v>14.164556962025317</v>
      </c>
      <c r="J126" s="52">
        <f>E126*I126</f>
        <v>14.164556962025317</v>
      </c>
      <c r="K126" s="56">
        <f>G126*J126</f>
        <v>22380</v>
      </c>
      <c r="L126" s="133">
        <f>K127/G127</f>
        <v>14.164556962025317</v>
      </c>
    </row>
    <row r="127" spans="1:12" x14ac:dyDescent="0.2">
      <c r="A127" s="129"/>
      <c r="B127" s="137"/>
      <c r="C127" s="51"/>
      <c r="D127" s="51"/>
      <c r="E127" s="52"/>
      <c r="F127" s="57">
        <f>SUM(F126)</f>
        <v>22380</v>
      </c>
      <c r="G127" s="57">
        <f>SUM(G126)</f>
        <v>1580</v>
      </c>
      <c r="H127" s="58">
        <f>SUM(H126:H126)</f>
        <v>1</v>
      </c>
      <c r="I127" s="59"/>
      <c r="J127" s="60"/>
      <c r="K127" s="61">
        <f>SUM(K126:K126)</f>
        <v>22380</v>
      </c>
      <c r="L127" s="133"/>
    </row>
    <row r="128" spans="1:12" x14ac:dyDescent="0.2">
      <c r="A128" s="129"/>
      <c r="B128" s="62"/>
      <c r="C128" s="63"/>
      <c r="D128" s="63"/>
      <c r="E128" s="64"/>
      <c r="F128" s="65"/>
      <c r="G128" s="65"/>
      <c r="H128" s="66" t="s">
        <v>89</v>
      </c>
      <c r="I128" s="67"/>
      <c r="J128" s="64"/>
      <c r="K128" s="68"/>
      <c r="L128" s="69"/>
    </row>
    <row r="129" spans="1:12" x14ac:dyDescent="0.2">
      <c r="A129" s="129"/>
      <c r="B129" s="137" t="s">
        <v>12</v>
      </c>
      <c r="C129" s="51" t="s">
        <v>206</v>
      </c>
      <c r="D129" s="51" t="s">
        <v>207</v>
      </c>
      <c r="E129" s="52">
        <v>1</v>
      </c>
      <c r="F129" s="53">
        <v>60</v>
      </c>
      <c r="G129" s="53">
        <v>6</v>
      </c>
      <c r="H129" s="54">
        <f>G129/G130</f>
        <v>1</v>
      </c>
      <c r="I129" s="55">
        <f>F129/G129</f>
        <v>10</v>
      </c>
      <c r="J129" s="52">
        <f>E129*I129</f>
        <v>10</v>
      </c>
      <c r="K129" s="56">
        <f>G129*J129</f>
        <v>60</v>
      </c>
      <c r="L129" s="133">
        <f>K130/G130</f>
        <v>10</v>
      </c>
    </row>
    <row r="130" spans="1:12" x14ac:dyDescent="0.2">
      <c r="A130" s="129"/>
      <c r="B130" s="137"/>
      <c r="C130" s="51"/>
      <c r="D130" s="51"/>
      <c r="E130" s="52"/>
      <c r="F130" s="57">
        <f>SUM(F129)</f>
        <v>60</v>
      </c>
      <c r="G130" s="57">
        <f>SUM(G129)</f>
        <v>6</v>
      </c>
      <c r="H130" s="58">
        <f>SUM(H129:H129)</f>
        <v>1</v>
      </c>
      <c r="I130" s="59"/>
      <c r="J130" s="60"/>
      <c r="K130" s="61">
        <f>SUM(K129:K129)</f>
        <v>60</v>
      </c>
      <c r="L130" s="133"/>
    </row>
    <row r="131" spans="1:12" x14ac:dyDescent="0.2">
      <c r="A131" s="129"/>
      <c r="B131" s="62"/>
      <c r="C131" s="63"/>
      <c r="D131" s="63"/>
      <c r="E131" s="64"/>
      <c r="F131" s="65"/>
      <c r="G131" s="65"/>
      <c r="H131" s="66" t="s">
        <v>89</v>
      </c>
      <c r="I131" s="67"/>
      <c r="J131" s="64"/>
      <c r="K131" s="68"/>
      <c r="L131" s="69"/>
    </row>
    <row r="132" spans="1:12" x14ac:dyDescent="0.2">
      <c r="A132" s="129"/>
      <c r="B132" s="137" t="s">
        <v>13</v>
      </c>
      <c r="C132" s="51" t="str">
        <f>C129</f>
        <v>100 MG/5ML</v>
      </c>
      <c r="D132" s="51" t="str">
        <f>D129</f>
        <v>SUSP RECON</v>
      </c>
      <c r="E132" s="52">
        <f>(E123*(F123/F132))+(E126*(F126/F132))+(E129*(F129/F132))</f>
        <v>1</v>
      </c>
      <c r="F132" s="53">
        <f>F123+F126+F129</f>
        <v>23300</v>
      </c>
      <c r="G132" s="53">
        <f>G123+G126+G129</f>
        <v>1646.7825311942959</v>
      </c>
      <c r="H132" s="54">
        <f>G132/G133</f>
        <v>1</v>
      </c>
      <c r="I132" s="55">
        <f>F132/G132</f>
        <v>14.148802017654477</v>
      </c>
      <c r="J132" s="52">
        <f>E132*I132</f>
        <v>14.148802017654477</v>
      </c>
      <c r="K132" s="56">
        <f>G132*J132</f>
        <v>23300</v>
      </c>
      <c r="L132" s="133">
        <f>K133/G133</f>
        <v>14.148802017654477</v>
      </c>
    </row>
    <row r="133" spans="1:12" ht="13.5" thickBot="1" x14ac:dyDescent="0.25">
      <c r="A133" s="124"/>
      <c r="B133" s="138"/>
      <c r="C133" s="70"/>
      <c r="D133" s="70"/>
      <c r="E133" s="71"/>
      <c r="F133" s="72">
        <f>SUM(F132:F132)</f>
        <v>23300</v>
      </c>
      <c r="G133" s="72">
        <f>SUM(G132:G132)</f>
        <v>1646.7825311942959</v>
      </c>
      <c r="H133" s="73">
        <f>SUM(H132:H132)</f>
        <v>1</v>
      </c>
      <c r="I133" s="74" t="s">
        <v>89</v>
      </c>
      <c r="J133" s="75"/>
      <c r="K133" s="76">
        <f>SUM(K132:K132)</f>
        <v>23300</v>
      </c>
      <c r="L133" s="135"/>
    </row>
    <row r="134" spans="1:12" ht="13.5" thickBot="1" x14ac:dyDescent="0.25">
      <c r="A134" s="11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3"/>
    </row>
    <row r="135" spans="1:12" x14ac:dyDescent="0.2">
      <c r="A135" s="122" t="s">
        <v>208</v>
      </c>
      <c r="B135" s="130" t="s">
        <v>9</v>
      </c>
      <c r="C135" s="45" t="s">
        <v>209</v>
      </c>
      <c r="D135" s="45" t="s">
        <v>17</v>
      </c>
      <c r="E135" s="46">
        <v>1</v>
      </c>
      <c r="F135" s="47">
        <v>349934</v>
      </c>
      <c r="G135" s="47">
        <f>F135/I135</f>
        <v>174636.25099739706</v>
      </c>
      <c r="H135" s="48">
        <f>G135/G137</f>
        <v>0.30502041497641941</v>
      </c>
      <c r="I135" s="49">
        <f>(F139+F143)/(G139+G143)</f>
        <v>2.0037878619211527</v>
      </c>
      <c r="J135" s="46">
        <f>E135*I135</f>
        <v>2.0037878619211527</v>
      </c>
      <c r="K135" s="50">
        <f>G135*J135</f>
        <v>349934</v>
      </c>
      <c r="L135" s="132">
        <f>K137/G137</f>
        <v>1.8946271935841521</v>
      </c>
    </row>
    <row r="136" spans="1:12" x14ac:dyDescent="0.2">
      <c r="A136" s="129"/>
      <c r="B136" s="131"/>
      <c r="C136" s="51" t="s">
        <v>210</v>
      </c>
      <c r="D136" s="51" t="s">
        <v>17</v>
      </c>
      <c r="E136" s="52">
        <v>1</v>
      </c>
      <c r="F136" s="53">
        <v>734815</v>
      </c>
      <c r="G136" s="53">
        <f>F136/I136</f>
        <v>397903.29856323771</v>
      </c>
      <c r="H136" s="54">
        <f>G136/G137</f>
        <v>0.69497958502358059</v>
      </c>
      <c r="I136" s="55">
        <f>(F140+F144)/(G140+G144)</f>
        <v>1.8467175382895646</v>
      </c>
      <c r="J136" s="52">
        <f>E136*I136</f>
        <v>1.8467175382895646</v>
      </c>
      <c r="K136" s="56">
        <f>G136*J136</f>
        <v>734815</v>
      </c>
      <c r="L136" s="133"/>
    </row>
    <row r="137" spans="1:12" x14ac:dyDescent="0.2">
      <c r="A137" s="129"/>
      <c r="B137" s="131"/>
      <c r="C137" s="51"/>
      <c r="D137" s="51"/>
      <c r="E137" s="52"/>
      <c r="F137" s="57">
        <f>SUM(F135:F136)</f>
        <v>1084749</v>
      </c>
      <c r="G137" s="57">
        <f>SUM(G135:G136)</f>
        <v>572539.54956063477</v>
      </c>
      <c r="H137" s="58">
        <f>SUM(H135:H136)</f>
        <v>1</v>
      </c>
      <c r="I137" s="59"/>
      <c r="J137" s="60"/>
      <c r="K137" s="61">
        <f>SUM(K135:K136)</f>
        <v>1084749</v>
      </c>
      <c r="L137" s="133"/>
    </row>
    <row r="138" spans="1:12" x14ac:dyDescent="0.2">
      <c r="A138" s="129"/>
      <c r="B138" s="62"/>
      <c r="C138" s="63"/>
      <c r="D138" s="63"/>
      <c r="E138" s="64"/>
      <c r="F138" s="65"/>
      <c r="G138" s="65"/>
      <c r="H138" s="66" t="s">
        <v>89</v>
      </c>
      <c r="I138" s="67"/>
      <c r="J138" s="64"/>
      <c r="K138" s="68"/>
      <c r="L138" s="69"/>
    </row>
    <row r="139" spans="1:12" x14ac:dyDescent="0.2">
      <c r="A139" s="129"/>
      <c r="B139" s="131" t="s">
        <v>11</v>
      </c>
      <c r="C139" s="51" t="s">
        <v>209</v>
      </c>
      <c r="D139" s="51" t="s">
        <v>17</v>
      </c>
      <c r="E139" s="52">
        <v>1</v>
      </c>
      <c r="F139" s="53">
        <v>473512</v>
      </c>
      <c r="G139" s="53">
        <v>234290</v>
      </c>
      <c r="H139" s="54">
        <f>G139/G141</f>
        <v>0.30333278956376736</v>
      </c>
      <c r="I139" s="55">
        <f>F139/G139</f>
        <v>2.0210508344359552</v>
      </c>
      <c r="J139" s="52">
        <f>E139*I139</f>
        <v>2.0210508344359552</v>
      </c>
      <c r="K139" s="56">
        <f>G139*J139</f>
        <v>473511.99999999994</v>
      </c>
      <c r="L139" s="133">
        <f>K141/G141</f>
        <v>1.9102819056792848</v>
      </c>
    </row>
    <row r="140" spans="1:12" x14ac:dyDescent="0.2">
      <c r="A140" s="129"/>
      <c r="B140" s="131"/>
      <c r="C140" s="51" t="s">
        <v>210</v>
      </c>
      <c r="D140" s="51" t="s">
        <v>17</v>
      </c>
      <c r="E140" s="52">
        <v>1</v>
      </c>
      <c r="F140" s="53">
        <v>1001963</v>
      </c>
      <c r="G140" s="53">
        <v>538096</v>
      </c>
      <c r="H140" s="54">
        <f>G140/G141</f>
        <v>0.6966672104362327</v>
      </c>
      <c r="I140" s="55">
        <f>F140/G140</f>
        <v>1.8620524962088549</v>
      </c>
      <c r="J140" s="52">
        <f>E140*I140</f>
        <v>1.8620524962088549</v>
      </c>
      <c r="K140" s="56">
        <f>G140*J140</f>
        <v>1001963</v>
      </c>
      <c r="L140" s="133"/>
    </row>
    <row r="141" spans="1:12" x14ac:dyDescent="0.2">
      <c r="A141" s="129"/>
      <c r="B141" s="131"/>
      <c r="C141" s="51"/>
      <c r="D141" s="51"/>
      <c r="E141" s="52"/>
      <c r="F141" s="57">
        <f>SUM(F139:F140)</f>
        <v>1475475</v>
      </c>
      <c r="G141" s="57">
        <f>SUM(G139:G140)</f>
        <v>772386</v>
      </c>
      <c r="H141" s="58">
        <f>SUM(H139:H140)</f>
        <v>1</v>
      </c>
      <c r="I141" s="59"/>
      <c r="J141" s="60"/>
      <c r="K141" s="61">
        <f>SUM(K139:K140)</f>
        <v>1475475</v>
      </c>
      <c r="L141" s="133"/>
    </row>
    <row r="142" spans="1:12" x14ac:dyDescent="0.2">
      <c r="A142" s="129"/>
      <c r="B142" s="62"/>
      <c r="C142" s="63"/>
      <c r="D142" s="63"/>
      <c r="E142" s="64"/>
      <c r="F142" s="65"/>
      <c r="G142" s="65"/>
      <c r="H142" s="66" t="s">
        <v>89</v>
      </c>
      <c r="I142" s="67"/>
      <c r="J142" s="64"/>
      <c r="K142" s="68"/>
      <c r="L142" s="69"/>
    </row>
    <row r="143" spans="1:12" x14ac:dyDescent="0.2">
      <c r="A143" s="129"/>
      <c r="B143" s="131" t="s">
        <v>12</v>
      </c>
      <c r="C143" s="51" t="s">
        <v>209</v>
      </c>
      <c r="D143" s="51" t="s">
        <v>17</v>
      </c>
      <c r="E143" s="52">
        <v>1</v>
      </c>
      <c r="F143" s="53">
        <v>876502</v>
      </c>
      <c r="G143" s="53">
        <v>439441</v>
      </c>
      <c r="H143" s="54">
        <f>G143/G145</f>
        <v>0.27882993722152921</v>
      </c>
      <c r="I143" s="55">
        <f>F143/G143</f>
        <v>1.9945840283451022</v>
      </c>
      <c r="J143" s="52">
        <f>E143*I143</f>
        <v>1.9945840283451022</v>
      </c>
      <c r="K143" s="56">
        <f>G143*J143</f>
        <v>876502</v>
      </c>
      <c r="L143" s="133">
        <f>K145/G145</f>
        <v>1.8827113649717198</v>
      </c>
    </row>
    <row r="144" spans="1:12" x14ac:dyDescent="0.2">
      <c r="A144" s="129"/>
      <c r="B144" s="131"/>
      <c r="C144" s="51" t="s">
        <v>210</v>
      </c>
      <c r="D144" s="51" t="s">
        <v>17</v>
      </c>
      <c r="E144" s="52">
        <v>1</v>
      </c>
      <c r="F144" s="53">
        <v>2090685</v>
      </c>
      <c r="G144" s="53">
        <v>1136577</v>
      </c>
      <c r="H144" s="54">
        <f>G144/G145</f>
        <v>0.72117006277847084</v>
      </c>
      <c r="I144" s="55">
        <f>F144/G144</f>
        <v>1.8394574234741685</v>
      </c>
      <c r="J144" s="52">
        <f>E144*I144</f>
        <v>1.8394574234741685</v>
      </c>
      <c r="K144" s="56">
        <f>G144*J144</f>
        <v>2090685</v>
      </c>
      <c r="L144" s="133"/>
    </row>
    <row r="145" spans="1:12" x14ac:dyDescent="0.2">
      <c r="A145" s="129"/>
      <c r="B145" s="131"/>
      <c r="C145" s="51"/>
      <c r="D145" s="51"/>
      <c r="E145" s="52"/>
      <c r="F145" s="57">
        <f>SUM(F143:F144)</f>
        <v>2967187</v>
      </c>
      <c r="G145" s="57">
        <f>SUM(G143:G144)</f>
        <v>1576018</v>
      </c>
      <c r="H145" s="58">
        <f>SUM(H143:H144)</f>
        <v>1</v>
      </c>
      <c r="I145" s="59"/>
      <c r="J145" s="60"/>
      <c r="K145" s="61">
        <f>SUM(K143:K144)</f>
        <v>2967187</v>
      </c>
      <c r="L145" s="133"/>
    </row>
    <row r="146" spans="1:12" x14ac:dyDescent="0.2">
      <c r="A146" s="129"/>
      <c r="B146" s="62"/>
      <c r="C146" s="63"/>
      <c r="D146" s="63"/>
      <c r="E146" s="64"/>
      <c r="F146" s="65"/>
      <c r="G146" s="65"/>
      <c r="H146" s="66" t="s">
        <v>89</v>
      </c>
      <c r="I146" s="67"/>
      <c r="J146" s="64"/>
      <c r="K146" s="68"/>
      <c r="L146" s="69"/>
    </row>
    <row r="147" spans="1:12" x14ac:dyDescent="0.2">
      <c r="A147" s="129"/>
      <c r="B147" s="131" t="s">
        <v>13</v>
      </c>
      <c r="C147" s="51" t="str">
        <f>C143</f>
        <v xml:space="preserve">8 MCG     </v>
      </c>
      <c r="D147" s="51" t="str">
        <f>D143</f>
        <v xml:space="preserve">CAPSULE   </v>
      </c>
      <c r="E147" s="52">
        <f>(E135*(F135/F147))+(E139*(F139/F147))+(E143*(F143/F147))</f>
        <v>1</v>
      </c>
      <c r="F147" s="53">
        <f>F135+F139+F143</f>
        <v>1699948</v>
      </c>
      <c r="G147" s="53">
        <f>G135+G139+G143</f>
        <v>848367.25099739712</v>
      </c>
      <c r="H147" s="54">
        <f>G147/G149</f>
        <v>0.2904428779957105</v>
      </c>
      <c r="I147" s="55">
        <f>F147/G147</f>
        <v>2.0037878619211522</v>
      </c>
      <c r="J147" s="52">
        <f>E147*I147</f>
        <v>2.0037878619211522</v>
      </c>
      <c r="K147" s="56">
        <f>G147*J147</f>
        <v>1699947.9999999998</v>
      </c>
      <c r="L147" s="133">
        <f>K149/G149</f>
        <v>1.8923374951328402</v>
      </c>
    </row>
    <row r="148" spans="1:12" x14ac:dyDescent="0.2">
      <c r="A148" s="129"/>
      <c r="B148" s="131"/>
      <c r="C148" s="51" t="str">
        <f>C144</f>
        <v xml:space="preserve">24MCG     </v>
      </c>
      <c r="D148" s="51" t="str">
        <f>D144</f>
        <v xml:space="preserve">CAPSULE   </v>
      </c>
      <c r="E148" s="52">
        <f>(E136*(F136/F148))+(E140*(F140/F148))+(E144*(F144/F148))</f>
        <v>0.99999999999999989</v>
      </c>
      <c r="F148" s="53">
        <f>F136+F140+F144</f>
        <v>3827463</v>
      </c>
      <c r="G148" s="53">
        <f>G136+G140+G144</f>
        <v>2072576.2985632378</v>
      </c>
      <c r="H148" s="54">
        <f>G148/G149</f>
        <v>0.70955712200428944</v>
      </c>
      <c r="I148" s="55">
        <f>F148/G148</f>
        <v>1.8467175382895646</v>
      </c>
      <c r="J148" s="52">
        <f>E148*I148</f>
        <v>1.8467175382895644</v>
      </c>
      <c r="K148" s="56">
        <f>G148*J148</f>
        <v>3827462.9999999995</v>
      </c>
      <c r="L148" s="133"/>
    </row>
    <row r="149" spans="1:12" ht="13.5" thickBot="1" x14ac:dyDescent="0.25">
      <c r="A149" s="124"/>
      <c r="B149" s="134"/>
      <c r="C149" s="70"/>
      <c r="D149" s="70"/>
      <c r="E149" s="71"/>
      <c r="F149" s="72">
        <f>SUM(F147:F148)</f>
        <v>5527411</v>
      </c>
      <c r="G149" s="72">
        <f>SUM(G147:G148)</f>
        <v>2920943.5495606349</v>
      </c>
      <c r="H149" s="73">
        <f>SUM(H147:H148)</f>
        <v>1</v>
      </c>
      <c r="I149" s="74" t="s">
        <v>89</v>
      </c>
      <c r="J149" s="75"/>
      <c r="K149" s="76">
        <f>SUM(K147:K148)</f>
        <v>5527410.9999999991</v>
      </c>
      <c r="L149" s="135"/>
    </row>
    <row r="150" spans="1:12" ht="13.5" thickBot="1" x14ac:dyDescent="0.25">
      <c r="A150" s="17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3"/>
    </row>
    <row r="151" spans="1:12" x14ac:dyDescent="0.2">
      <c r="A151" s="122" t="s">
        <v>211</v>
      </c>
      <c r="B151" s="136" t="s">
        <v>9</v>
      </c>
      <c r="C151" s="45" t="s">
        <v>198</v>
      </c>
      <c r="D151" s="45" t="s">
        <v>85</v>
      </c>
      <c r="E151" s="46">
        <v>1</v>
      </c>
      <c r="F151" s="47">
        <v>7800</v>
      </c>
      <c r="G151" s="47">
        <f>F151/I151</f>
        <v>2558.881047529972</v>
      </c>
      <c r="H151" s="48">
        <f>G151/G152</f>
        <v>1</v>
      </c>
      <c r="I151" s="49">
        <f>(F154+F157)/(G154+G157)</f>
        <v>3.048207343412527</v>
      </c>
      <c r="J151" s="46">
        <f>E151*I151</f>
        <v>3.048207343412527</v>
      </c>
      <c r="K151" s="50">
        <f>G151*J151</f>
        <v>7800</v>
      </c>
      <c r="L151" s="132">
        <f>K152/G152</f>
        <v>3.048207343412527</v>
      </c>
    </row>
    <row r="152" spans="1:12" x14ac:dyDescent="0.2">
      <c r="A152" s="129"/>
      <c r="B152" s="137"/>
      <c r="C152" s="51"/>
      <c r="D152" s="51"/>
      <c r="E152" s="52"/>
      <c r="F152" s="57">
        <f>SUM(F151)</f>
        <v>7800</v>
      </c>
      <c r="G152" s="57">
        <f>SUM(G151:G151)</f>
        <v>2558.881047529972</v>
      </c>
      <c r="H152" s="58">
        <f>SUM(H151:H151)</f>
        <v>1</v>
      </c>
      <c r="I152" s="59"/>
      <c r="J152" s="60"/>
      <c r="K152" s="61">
        <f>SUM(K151:K151)</f>
        <v>7800</v>
      </c>
      <c r="L152" s="133"/>
    </row>
    <row r="153" spans="1:12" x14ac:dyDescent="0.2">
      <c r="A153" s="129"/>
      <c r="B153" s="62"/>
      <c r="C153" s="63"/>
      <c r="D153" s="63"/>
      <c r="E153" s="64"/>
      <c r="F153" s="65"/>
      <c r="G153" s="65"/>
      <c r="H153" s="66" t="s">
        <v>89</v>
      </c>
      <c r="I153" s="67"/>
      <c r="J153" s="64"/>
      <c r="K153" s="68"/>
      <c r="L153" s="69"/>
    </row>
    <row r="154" spans="1:12" x14ac:dyDescent="0.2">
      <c r="A154" s="129"/>
      <c r="B154" s="137" t="s">
        <v>11</v>
      </c>
      <c r="C154" s="51" t="s">
        <v>198</v>
      </c>
      <c r="D154" s="51" t="s">
        <v>85</v>
      </c>
      <c r="E154" s="52">
        <v>1</v>
      </c>
      <c r="F154" s="53">
        <v>29195</v>
      </c>
      <c r="G154" s="53">
        <v>9467</v>
      </c>
      <c r="H154" s="54">
        <f>G154/G155</f>
        <v>1</v>
      </c>
      <c r="I154" s="55">
        <f>F154/G154</f>
        <v>3.0838702862575262</v>
      </c>
      <c r="J154" s="52">
        <f>E154*I154</f>
        <v>3.0838702862575262</v>
      </c>
      <c r="K154" s="56">
        <f>G154*J154</f>
        <v>29195</v>
      </c>
      <c r="L154" s="133">
        <f>K155/G155</f>
        <v>3.0838702862575262</v>
      </c>
    </row>
    <row r="155" spans="1:12" x14ac:dyDescent="0.2">
      <c r="A155" s="129"/>
      <c r="B155" s="137"/>
      <c r="C155" s="51"/>
      <c r="D155" s="51"/>
      <c r="E155" s="52"/>
      <c r="F155" s="57">
        <f>SUM(F154)</f>
        <v>29195</v>
      </c>
      <c r="G155" s="57">
        <f>SUM(G154)</f>
        <v>9467</v>
      </c>
      <c r="H155" s="58">
        <f>SUM(H154:H154)</f>
        <v>1</v>
      </c>
      <c r="I155" s="59"/>
      <c r="J155" s="60"/>
      <c r="K155" s="61">
        <f>SUM(K154:K154)</f>
        <v>29195</v>
      </c>
      <c r="L155" s="133"/>
    </row>
    <row r="156" spans="1:12" x14ac:dyDescent="0.2">
      <c r="A156" s="129"/>
      <c r="B156" s="62"/>
      <c r="C156" s="63"/>
      <c r="D156" s="63"/>
      <c r="E156" s="64"/>
      <c r="F156" s="65"/>
      <c r="G156" s="65"/>
      <c r="H156" s="66" t="s">
        <v>89</v>
      </c>
      <c r="I156" s="67"/>
      <c r="J156" s="64"/>
      <c r="K156" s="68"/>
      <c r="L156" s="69"/>
    </row>
    <row r="157" spans="1:12" x14ac:dyDescent="0.2">
      <c r="A157" s="129"/>
      <c r="B157" s="137" t="s">
        <v>12</v>
      </c>
      <c r="C157" s="51" t="s">
        <v>198</v>
      </c>
      <c r="D157" s="51" t="s">
        <v>85</v>
      </c>
      <c r="E157" s="52">
        <v>1</v>
      </c>
      <c r="F157" s="53">
        <v>6088</v>
      </c>
      <c r="G157" s="53">
        <v>2108</v>
      </c>
      <c r="H157" s="54">
        <f>G157/G158</f>
        <v>1</v>
      </c>
      <c r="I157" s="55">
        <f>F157/G157</f>
        <v>2.8880455407969641</v>
      </c>
      <c r="J157" s="52">
        <f>E157*I157</f>
        <v>2.8880455407969641</v>
      </c>
      <c r="K157" s="56">
        <f>G157*J157</f>
        <v>6088</v>
      </c>
      <c r="L157" s="133">
        <f>K158/G158</f>
        <v>2.8880455407969641</v>
      </c>
    </row>
    <row r="158" spans="1:12" x14ac:dyDescent="0.2">
      <c r="A158" s="129"/>
      <c r="B158" s="137"/>
      <c r="C158" s="51"/>
      <c r="D158" s="51"/>
      <c r="E158" s="52"/>
      <c r="F158" s="57">
        <f>SUM(F157)</f>
        <v>6088</v>
      </c>
      <c r="G158" s="57">
        <f>SUM(G157)</f>
        <v>2108</v>
      </c>
      <c r="H158" s="58">
        <f>SUM(H157:H157)</f>
        <v>1</v>
      </c>
      <c r="I158" s="59"/>
      <c r="J158" s="60"/>
      <c r="K158" s="61">
        <f>SUM(K157:K157)</f>
        <v>6088</v>
      </c>
      <c r="L158" s="133"/>
    </row>
    <row r="159" spans="1:12" x14ac:dyDescent="0.2">
      <c r="A159" s="129"/>
      <c r="B159" s="62"/>
      <c r="C159" s="63"/>
      <c r="D159" s="63"/>
      <c r="E159" s="64"/>
      <c r="F159" s="65"/>
      <c r="G159" s="65"/>
      <c r="H159" s="66" t="s">
        <v>89</v>
      </c>
      <c r="I159" s="67"/>
      <c r="J159" s="64"/>
      <c r="K159" s="68"/>
      <c r="L159" s="69"/>
    </row>
    <row r="160" spans="1:12" x14ac:dyDescent="0.2">
      <c r="A160" s="129"/>
      <c r="B160" s="137" t="s">
        <v>13</v>
      </c>
      <c r="C160" s="51" t="str">
        <f>C157</f>
        <v xml:space="preserve">500 MG    </v>
      </c>
      <c r="D160" s="51" t="str">
        <f>D157</f>
        <v xml:space="preserve">TABLET    </v>
      </c>
      <c r="E160" s="52">
        <f>(E151*(F151/F160))+(E154*(F154/F160))+(E157*(F157/F160))</f>
        <v>1</v>
      </c>
      <c r="F160" s="53">
        <f>F151+F154+F157</f>
        <v>43083</v>
      </c>
      <c r="G160" s="53">
        <f>G151+G154+G157</f>
        <v>14133.881047529972</v>
      </c>
      <c r="H160" s="54">
        <f>G160/G161</f>
        <v>1</v>
      </c>
      <c r="I160" s="55">
        <f>F160/G160</f>
        <v>3.048207343412527</v>
      </c>
      <c r="J160" s="52">
        <f>E160*I160</f>
        <v>3.048207343412527</v>
      </c>
      <c r="K160" s="56">
        <f>G160*J160</f>
        <v>43083</v>
      </c>
      <c r="L160" s="133">
        <f>K161/G161</f>
        <v>3.048207343412527</v>
      </c>
    </row>
    <row r="161" spans="1:12" ht="13.5" thickBot="1" x14ac:dyDescent="0.25">
      <c r="A161" s="124"/>
      <c r="B161" s="138"/>
      <c r="C161" s="70"/>
      <c r="D161" s="70"/>
      <c r="E161" s="71"/>
      <c r="F161" s="72">
        <f>SUM(F160:F160)</f>
        <v>43083</v>
      </c>
      <c r="G161" s="72">
        <f>SUM(G160:G160)</f>
        <v>14133.881047529972</v>
      </c>
      <c r="H161" s="73">
        <f>SUM(H160:H160)</f>
        <v>1</v>
      </c>
      <c r="I161" s="74" t="s">
        <v>89</v>
      </c>
      <c r="J161" s="75"/>
      <c r="K161" s="76">
        <f>SUM(K160:K160)</f>
        <v>43083</v>
      </c>
      <c r="L161" s="135"/>
    </row>
    <row r="162" spans="1:12" ht="13.5" thickBot="1" x14ac:dyDescent="0.25">
      <c r="A162" s="11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3"/>
    </row>
    <row r="163" spans="1:12" x14ac:dyDescent="0.2">
      <c r="A163" s="122" t="s">
        <v>212</v>
      </c>
      <c r="B163" s="136" t="s">
        <v>9</v>
      </c>
      <c r="C163" s="45" t="s">
        <v>213</v>
      </c>
      <c r="D163" s="45" t="s">
        <v>85</v>
      </c>
      <c r="E163" s="46">
        <v>1</v>
      </c>
      <c r="F163" s="47">
        <v>90</v>
      </c>
      <c r="G163" s="47">
        <v>45</v>
      </c>
      <c r="H163" s="48">
        <f>G163/G164</f>
        <v>1</v>
      </c>
      <c r="I163" s="49">
        <f>F163/G163</f>
        <v>2</v>
      </c>
      <c r="J163" s="46">
        <f>E163*I163</f>
        <v>2</v>
      </c>
      <c r="K163" s="50">
        <f>G163*J163</f>
        <v>90</v>
      </c>
      <c r="L163" s="132">
        <f>K164/G164</f>
        <v>2</v>
      </c>
    </row>
    <row r="164" spans="1:12" x14ac:dyDescent="0.2">
      <c r="A164" s="129"/>
      <c r="B164" s="137"/>
      <c r="C164" s="51"/>
      <c r="D164" s="51"/>
      <c r="E164" s="52"/>
      <c r="F164" s="57">
        <f>SUM(F163)</f>
        <v>90</v>
      </c>
      <c r="G164" s="57">
        <f>SUM(G163:G163)</f>
        <v>45</v>
      </c>
      <c r="H164" s="58">
        <f>SUM(H163:H163)</f>
        <v>1</v>
      </c>
      <c r="I164" s="59"/>
      <c r="J164" s="60"/>
      <c r="K164" s="61">
        <f>SUM(K163:K163)</f>
        <v>90</v>
      </c>
      <c r="L164" s="133"/>
    </row>
    <row r="165" spans="1:12" x14ac:dyDescent="0.2">
      <c r="A165" s="129"/>
      <c r="B165" s="62"/>
      <c r="C165" s="63"/>
      <c r="D165" s="63"/>
      <c r="E165" s="64"/>
      <c r="F165" s="65"/>
      <c r="G165" s="65"/>
      <c r="H165" s="66" t="s">
        <v>89</v>
      </c>
      <c r="I165" s="67"/>
      <c r="J165" s="64"/>
      <c r="K165" s="68"/>
      <c r="L165" s="69"/>
    </row>
    <row r="166" spans="1:12" x14ac:dyDescent="0.2">
      <c r="A166" s="129"/>
      <c r="B166" s="137" t="s">
        <v>11</v>
      </c>
      <c r="C166" s="51" t="s">
        <v>213</v>
      </c>
      <c r="D166" s="51" t="s">
        <v>85</v>
      </c>
      <c r="E166" s="52">
        <v>1</v>
      </c>
      <c r="F166" s="53">
        <v>1E-4</v>
      </c>
      <c r="G166" s="53">
        <v>1E-4</v>
      </c>
      <c r="H166" s="54">
        <f>G166/G167</f>
        <v>1</v>
      </c>
      <c r="I166" s="55">
        <f>F166/G166</f>
        <v>1</v>
      </c>
      <c r="J166" s="52">
        <f>E166*I166</f>
        <v>1</v>
      </c>
      <c r="K166" s="56">
        <f>G166*J166</f>
        <v>1E-4</v>
      </c>
      <c r="L166" s="133">
        <f>K167/G167</f>
        <v>1</v>
      </c>
    </row>
    <row r="167" spans="1:12" x14ac:dyDescent="0.2">
      <c r="A167" s="129"/>
      <c r="B167" s="137"/>
      <c r="C167" s="51"/>
      <c r="D167" s="51"/>
      <c r="E167" s="52"/>
      <c r="F167" s="57">
        <f>SUM(F166)</f>
        <v>1E-4</v>
      </c>
      <c r="G167" s="57">
        <f>SUM(G166)</f>
        <v>1E-4</v>
      </c>
      <c r="H167" s="58">
        <f>SUM(H166:H166)</f>
        <v>1</v>
      </c>
      <c r="I167" s="59"/>
      <c r="J167" s="60"/>
      <c r="K167" s="61">
        <f>SUM(K166:K166)</f>
        <v>1E-4</v>
      </c>
      <c r="L167" s="133"/>
    </row>
    <row r="168" spans="1:12" x14ac:dyDescent="0.2">
      <c r="A168" s="129"/>
      <c r="B168" s="62"/>
      <c r="C168" s="63"/>
      <c r="D168" s="63"/>
      <c r="E168" s="64"/>
      <c r="F168" s="65"/>
      <c r="G168" s="65"/>
      <c r="H168" s="66" t="s">
        <v>89</v>
      </c>
      <c r="I168" s="67"/>
      <c r="J168" s="64"/>
      <c r="K168" s="68"/>
      <c r="L168" s="69"/>
    </row>
    <row r="169" spans="1:12" x14ac:dyDescent="0.2">
      <c r="A169" s="129"/>
      <c r="B169" s="137" t="s">
        <v>12</v>
      </c>
      <c r="C169" s="51" t="s">
        <v>213</v>
      </c>
      <c r="D169" s="51" t="s">
        <v>85</v>
      </c>
      <c r="E169" s="52">
        <v>1</v>
      </c>
      <c r="F169" s="53">
        <v>1E-4</v>
      </c>
      <c r="G169" s="53">
        <v>1E-4</v>
      </c>
      <c r="H169" s="54">
        <f>G169/G170</f>
        <v>1</v>
      </c>
      <c r="I169" s="55">
        <f>F169/G169</f>
        <v>1</v>
      </c>
      <c r="J169" s="52">
        <f>E169*I169</f>
        <v>1</v>
      </c>
      <c r="K169" s="56">
        <f>G169*J169</f>
        <v>1E-4</v>
      </c>
      <c r="L169" s="133">
        <f>K170/G170</f>
        <v>1</v>
      </c>
    </row>
    <row r="170" spans="1:12" x14ac:dyDescent="0.2">
      <c r="A170" s="129"/>
      <c r="B170" s="137"/>
      <c r="C170" s="51"/>
      <c r="D170" s="51"/>
      <c r="E170" s="52"/>
      <c r="F170" s="57">
        <f>SUM(F169)</f>
        <v>1E-4</v>
      </c>
      <c r="G170" s="57">
        <f>SUM(G169)</f>
        <v>1E-4</v>
      </c>
      <c r="H170" s="58">
        <f>SUM(H169:H169)</f>
        <v>1</v>
      </c>
      <c r="I170" s="59"/>
      <c r="J170" s="60"/>
      <c r="K170" s="61">
        <f>SUM(K169:K169)</f>
        <v>1E-4</v>
      </c>
      <c r="L170" s="133"/>
    </row>
    <row r="171" spans="1:12" x14ac:dyDescent="0.2">
      <c r="A171" s="129"/>
      <c r="B171" s="62"/>
      <c r="C171" s="63"/>
      <c r="D171" s="63"/>
      <c r="E171" s="64"/>
      <c r="F171" s="65"/>
      <c r="G171" s="65"/>
      <c r="H171" s="66" t="s">
        <v>89</v>
      </c>
      <c r="I171" s="67"/>
      <c r="J171" s="64"/>
      <c r="K171" s="68"/>
      <c r="L171" s="69"/>
    </row>
    <row r="172" spans="1:12" x14ac:dyDescent="0.2">
      <c r="A172" s="129"/>
      <c r="B172" s="137" t="s">
        <v>13</v>
      </c>
      <c r="C172" s="51" t="str">
        <f>C169</f>
        <v xml:space="preserve">6MG       </v>
      </c>
      <c r="D172" s="51" t="str">
        <f>D169</f>
        <v xml:space="preserve">TABLET    </v>
      </c>
      <c r="E172" s="52">
        <f>(E163*(F163/F172))+(E166*(F166/F172))+(E169*(F169/F172))</f>
        <v>0.99999999999999989</v>
      </c>
      <c r="F172" s="53">
        <f>F163+F166+F169</f>
        <v>90.000200000000007</v>
      </c>
      <c r="G172" s="53">
        <f>G163+G166+G169</f>
        <v>45.000200000000007</v>
      </c>
      <c r="H172" s="54">
        <f>G172/G173</f>
        <v>1</v>
      </c>
      <c r="I172" s="55">
        <f>F172/G172</f>
        <v>1.9999955555753084</v>
      </c>
      <c r="J172" s="52">
        <f>E172*I172</f>
        <v>1.9999955555753082</v>
      </c>
      <c r="K172" s="56">
        <f>G172*J172</f>
        <v>90.000199999999992</v>
      </c>
      <c r="L172" s="133">
        <f>K173/G173</f>
        <v>1.9999955555753082</v>
      </c>
    </row>
    <row r="173" spans="1:12" ht="13.5" thickBot="1" x14ac:dyDescent="0.25">
      <c r="A173" s="124"/>
      <c r="B173" s="138"/>
      <c r="C173" s="70"/>
      <c r="D173" s="70"/>
      <c r="E173" s="71"/>
      <c r="F173" s="72">
        <f>SUM(F172:F172)</f>
        <v>90.000200000000007</v>
      </c>
      <c r="G173" s="72">
        <f>SUM(G172:G172)</f>
        <v>45.000200000000007</v>
      </c>
      <c r="H173" s="73">
        <f>SUM(H172:H172)</f>
        <v>1</v>
      </c>
      <c r="I173" s="74" t="s">
        <v>89</v>
      </c>
      <c r="J173" s="75"/>
      <c r="K173" s="76">
        <f>SUM(K172:K172)</f>
        <v>90.000199999999992</v>
      </c>
      <c r="L173" s="135"/>
    </row>
  </sheetData>
  <mergeCells count="109">
    <mergeCell ref="A4:L5"/>
    <mergeCell ref="A7:A21"/>
    <mergeCell ref="B7:B9"/>
    <mergeCell ref="L7:L9"/>
    <mergeCell ref="B11:B13"/>
    <mergeCell ref="L11:L13"/>
    <mergeCell ref="B15:B17"/>
    <mergeCell ref="L15:L17"/>
    <mergeCell ref="B19:B21"/>
    <mergeCell ref="L19:L21"/>
    <mergeCell ref="A23:A37"/>
    <mergeCell ref="B23:B25"/>
    <mergeCell ref="L23:L25"/>
    <mergeCell ref="B27:B29"/>
    <mergeCell ref="L27:L29"/>
    <mergeCell ref="B31:B33"/>
    <mergeCell ref="L31:L33"/>
    <mergeCell ref="B35:B37"/>
    <mergeCell ref="L35:L37"/>
    <mergeCell ref="A39:A53"/>
    <mergeCell ref="B39:B41"/>
    <mergeCell ref="L39:L41"/>
    <mergeCell ref="B43:B45"/>
    <mergeCell ref="L43:L45"/>
    <mergeCell ref="B47:B49"/>
    <mergeCell ref="L47:L49"/>
    <mergeCell ref="B51:B53"/>
    <mergeCell ref="L51:L53"/>
    <mergeCell ref="A55:A65"/>
    <mergeCell ref="B55:B56"/>
    <mergeCell ref="L55:L56"/>
    <mergeCell ref="B58:B59"/>
    <mergeCell ref="L58:L59"/>
    <mergeCell ref="B61:B62"/>
    <mergeCell ref="L61:L62"/>
    <mergeCell ref="B64:B65"/>
    <mergeCell ref="L64:L65"/>
    <mergeCell ref="A67:A81"/>
    <mergeCell ref="B67:B69"/>
    <mergeCell ref="L67:L69"/>
    <mergeCell ref="B71:B73"/>
    <mergeCell ref="L71:L73"/>
    <mergeCell ref="B75:B77"/>
    <mergeCell ref="L75:L77"/>
    <mergeCell ref="B79:B81"/>
    <mergeCell ref="L79:L81"/>
    <mergeCell ref="A83:A93"/>
    <mergeCell ref="B83:B84"/>
    <mergeCell ref="L83:L84"/>
    <mergeCell ref="B86:B87"/>
    <mergeCell ref="L86:L87"/>
    <mergeCell ref="B89:B90"/>
    <mergeCell ref="L89:L90"/>
    <mergeCell ref="B92:B93"/>
    <mergeCell ref="L92:L93"/>
    <mergeCell ref="A95:A109"/>
    <mergeCell ref="B95:B97"/>
    <mergeCell ref="L95:L97"/>
    <mergeCell ref="B99:B101"/>
    <mergeCell ref="L99:L101"/>
    <mergeCell ref="B103:B105"/>
    <mergeCell ref="L103:L105"/>
    <mergeCell ref="B107:B109"/>
    <mergeCell ref="L107:L109"/>
    <mergeCell ref="A111:A121"/>
    <mergeCell ref="B111:B112"/>
    <mergeCell ref="L111:L112"/>
    <mergeCell ref="B114:B115"/>
    <mergeCell ref="L114:L115"/>
    <mergeCell ref="B117:B118"/>
    <mergeCell ref="L117:L118"/>
    <mergeCell ref="B120:B121"/>
    <mergeCell ref="L120:L121"/>
    <mergeCell ref="A123:A133"/>
    <mergeCell ref="B123:B124"/>
    <mergeCell ref="L123:L124"/>
    <mergeCell ref="B126:B127"/>
    <mergeCell ref="L126:L127"/>
    <mergeCell ref="B129:B130"/>
    <mergeCell ref="L129:L130"/>
    <mergeCell ref="B132:B133"/>
    <mergeCell ref="L132:L133"/>
    <mergeCell ref="A135:A149"/>
    <mergeCell ref="B135:B137"/>
    <mergeCell ref="L135:L137"/>
    <mergeCell ref="B139:B141"/>
    <mergeCell ref="L139:L141"/>
    <mergeCell ref="B143:B145"/>
    <mergeCell ref="L143:L145"/>
    <mergeCell ref="B147:B149"/>
    <mergeCell ref="L147:L149"/>
    <mergeCell ref="A151:A161"/>
    <mergeCell ref="B151:B152"/>
    <mergeCell ref="L151:L152"/>
    <mergeCell ref="B154:B155"/>
    <mergeCell ref="L154:L155"/>
    <mergeCell ref="B157:B158"/>
    <mergeCell ref="L157:L158"/>
    <mergeCell ref="B160:B161"/>
    <mergeCell ref="L160:L161"/>
    <mergeCell ref="A163:A173"/>
    <mergeCell ref="B163:B164"/>
    <mergeCell ref="L163:L164"/>
    <mergeCell ref="B166:B167"/>
    <mergeCell ref="L166:L167"/>
    <mergeCell ref="B169:B170"/>
    <mergeCell ref="L169:L170"/>
    <mergeCell ref="B172:B173"/>
    <mergeCell ref="L172:L173"/>
  </mergeCells>
  <pageMargins left="0.44431372549019615" right="0.44431372549019615" top="0.44431372549019615" bottom="0.44431372549019615" header="0.50980392156862753" footer="0.50980392156862753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198"/>
  <sheetViews>
    <sheetView showGridLines="0" workbookViewId="0">
      <pane ySplit="5" topLeftCell="A6" activePane="bottomLeft" state="frozen"/>
      <selection pane="bottomLeft"/>
    </sheetView>
  </sheetViews>
  <sheetFormatPr defaultRowHeight="12.75" x14ac:dyDescent="0.2"/>
  <cols>
    <col min="1" max="1" width="38.28515625" style="2" customWidth="1"/>
    <col min="2" max="2" width="7.28515625" style="2" customWidth="1"/>
    <col min="3" max="3" width="9.42578125" style="2" customWidth="1"/>
    <col min="4" max="4" width="12.42578125" style="2" bestFit="1" customWidth="1"/>
    <col min="5" max="5" width="13.42578125" style="2" bestFit="1" customWidth="1"/>
    <col min="6" max="17" width="14" style="2" bestFit="1" customWidth="1"/>
    <col min="18" max="18" width="13.85546875" style="2" bestFit="1" customWidth="1"/>
    <col min="19" max="16384" width="9.140625" style="2"/>
  </cols>
  <sheetData>
    <row r="1" spans="1:18" ht="14.25" x14ac:dyDescent="0.2">
      <c r="A1" s="1" t="s">
        <v>214</v>
      </c>
    </row>
    <row r="2" spans="1:18" x14ac:dyDescent="0.2">
      <c r="A2" s="3" t="s">
        <v>73</v>
      </c>
    </row>
    <row r="3" spans="1:18" x14ac:dyDescent="0.2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</row>
    <row r="4" spans="1:18" x14ac:dyDescent="0.2">
      <c r="A4" s="22"/>
      <c r="B4" s="22"/>
      <c r="C4" s="22"/>
      <c r="D4" s="22"/>
      <c r="E4" s="22"/>
      <c r="F4" s="147" t="s">
        <v>9</v>
      </c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</row>
    <row r="5" spans="1:18" ht="32.25" customHeight="1" x14ac:dyDescent="0.2">
      <c r="A5" s="27" t="s">
        <v>2</v>
      </c>
      <c r="B5" s="27" t="s">
        <v>24</v>
      </c>
      <c r="C5" s="27" t="s">
        <v>25</v>
      </c>
      <c r="D5" s="27" t="s">
        <v>4</v>
      </c>
      <c r="E5" s="27" t="s">
        <v>5</v>
      </c>
      <c r="F5" s="28" t="s">
        <v>26</v>
      </c>
      <c r="G5" s="28" t="s">
        <v>27</v>
      </c>
      <c r="H5" s="28" t="s">
        <v>28</v>
      </c>
      <c r="I5" s="28" t="s">
        <v>29</v>
      </c>
      <c r="J5" s="28" t="s">
        <v>30</v>
      </c>
      <c r="K5" s="28" t="s">
        <v>31</v>
      </c>
      <c r="L5" s="28" t="s">
        <v>32</v>
      </c>
      <c r="M5" s="28" t="s">
        <v>33</v>
      </c>
      <c r="N5" s="28" t="s">
        <v>34</v>
      </c>
      <c r="O5" s="28" t="s">
        <v>35</v>
      </c>
      <c r="P5" s="28" t="s">
        <v>36</v>
      </c>
      <c r="Q5" s="28" t="s">
        <v>37</v>
      </c>
      <c r="R5" s="28" t="s">
        <v>8</v>
      </c>
    </row>
    <row r="6" spans="1:18" x14ac:dyDescent="0.2">
      <c r="A6" s="29" t="s">
        <v>196</v>
      </c>
      <c r="B6" s="30">
        <v>1</v>
      </c>
      <c r="C6" s="31">
        <v>20</v>
      </c>
      <c r="D6" s="29" t="s">
        <v>197</v>
      </c>
      <c r="E6" s="29" t="s">
        <v>17</v>
      </c>
      <c r="F6" s="32">
        <v>2296</v>
      </c>
      <c r="G6" s="32">
        <v>3481</v>
      </c>
      <c r="H6" s="32">
        <v>2663</v>
      </c>
      <c r="I6" s="32">
        <v>2948</v>
      </c>
      <c r="J6" s="32">
        <v>1639</v>
      </c>
      <c r="K6" s="32">
        <v>3897</v>
      </c>
      <c r="L6" s="32">
        <v>2959</v>
      </c>
      <c r="M6" s="32">
        <v>2976</v>
      </c>
      <c r="N6" s="32">
        <v>3456</v>
      </c>
      <c r="O6" s="32">
        <v>3109</v>
      </c>
      <c r="P6" s="32">
        <v>3449</v>
      </c>
      <c r="Q6" s="32">
        <v>3282</v>
      </c>
      <c r="R6" s="33">
        <f>SUM(F6:Q6)</f>
        <v>36155</v>
      </c>
    </row>
    <row r="7" spans="1:18" x14ac:dyDescent="0.2">
      <c r="A7" s="29" t="s">
        <v>196</v>
      </c>
      <c r="B7" s="30">
        <v>1</v>
      </c>
      <c r="C7" s="31">
        <v>50</v>
      </c>
      <c r="D7" s="29" t="s">
        <v>197</v>
      </c>
      <c r="E7" s="29" t="s">
        <v>17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2">
        <v>0</v>
      </c>
      <c r="R7" s="33">
        <f t="shared" ref="R7:R48" si="0">SUM(F7:Q7)</f>
        <v>0</v>
      </c>
    </row>
    <row r="8" spans="1:18" x14ac:dyDescent="0.2">
      <c r="A8" s="29" t="s">
        <v>196</v>
      </c>
      <c r="B8" s="30">
        <v>1</v>
      </c>
      <c r="C8" s="31">
        <v>100</v>
      </c>
      <c r="D8" s="29" t="s">
        <v>197</v>
      </c>
      <c r="E8" s="29" t="s">
        <v>17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0</v>
      </c>
      <c r="P8" s="32">
        <v>0</v>
      </c>
      <c r="Q8" s="32">
        <v>0</v>
      </c>
      <c r="R8" s="33">
        <f t="shared" si="0"/>
        <v>0</v>
      </c>
    </row>
    <row r="9" spans="1:18" x14ac:dyDescent="0.2">
      <c r="A9" s="29" t="s">
        <v>196</v>
      </c>
      <c r="B9" s="30">
        <v>1</v>
      </c>
      <c r="C9" s="31">
        <v>20</v>
      </c>
      <c r="D9" s="29" t="s">
        <v>137</v>
      </c>
      <c r="E9" s="29" t="s">
        <v>17</v>
      </c>
      <c r="F9" s="32">
        <v>1058</v>
      </c>
      <c r="G9" s="32">
        <v>331</v>
      </c>
      <c r="H9" s="32">
        <v>486</v>
      </c>
      <c r="I9" s="32">
        <v>515</v>
      </c>
      <c r="J9" s="32">
        <v>330</v>
      </c>
      <c r="K9" s="32">
        <v>362</v>
      </c>
      <c r="L9" s="32">
        <v>888</v>
      </c>
      <c r="M9" s="32">
        <v>252</v>
      </c>
      <c r="N9" s="32">
        <v>996</v>
      </c>
      <c r="O9" s="32">
        <v>1004</v>
      </c>
      <c r="P9" s="32">
        <v>352</v>
      </c>
      <c r="Q9" s="32">
        <v>936</v>
      </c>
      <c r="R9" s="33">
        <f t="shared" si="0"/>
        <v>7510</v>
      </c>
    </row>
    <row r="10" spans="1:18" x14ac:dyDescent="0.2">
      <c r="A10" s="29" t="s">
        <v>196</v>
      </c>
      <c r="B10" s="30">
        <v>1</v>
      </c>
      <c r="C10" s="31">
        <v>50</v>
      </c>
      <c r="D10" s="29" t="s">
        <v>137</v>
      </c>
      <c r="E10" s="29" t="s">
        <v>17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3">
        <f t="shared" si="0"/>
        <v>0</v>
      </c>
    </row>
    <row r="11" spans="1:18" x14ac:dyDescent="0.2">
      <c r="A11" s="29" t="s">
        <v>196</v>
      </c>
      <c r="B11" s="30">
        <v>1</v>
      </c>
      <c r="C11" s="31">
        <v>100</v>
      </c>
      <c r="D11" s="29" t="s">
        <v>137</v>
      </c>
      <c r="E11" s="29" t="s">
        <v>17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2">
        <v>0</v>
      </c>
      <c r="R11" s="33">
        <f t="shared" si="0"/>
        <v>0</v>
      </c>
    </row>
    <row r="12" spans="1:18" x14ac:dyDescent="0.2">
      <c r="A12" s="29" t="s">
        <v>202</v>
      </c>
      <c r="B12" s="30">
        <v>1</v>
      </c>
      <c r="C12" s="31">
        <v>30</v>
      </c>
      <c r="D12" s="29" t="s">
        <v>203</v>
      </c>
      <c r="E12" s="29" t="s">
        <v>17</v>
      </c>
      <c r="F12" s="32">
        <v>6824</v>
      </c>
      <c r="G12" s="32">
        <v>6918</v>
      </c>
      <c r="H12" s="32">
        <v>8558</v>
      </c>
      <c r="I12" s="32">
        <v>10070</v>
      </c>
      <c r="J12" s="32">
        <v>8340</v>
      </c>
      <c r="K12" s="32">
        <v>9657</v>
      </c>
      <c r="L12" s="32">
        <v>10650</v>
      </c>
      <c r="M12" s="32">
        <v>9210</v>
      </c>
      <c r="N12" s="32">
        <v>13815</v>
      </c>
      <c r="O12" s="32">
        <v>15099</v>
      </c>
      <c r="P12" s="32">
        <v>14554</v>
      </c>
      <c r="Q12" s="32">
        <v>16860</v>
      </c>
      <c r="R12" s="33">
        <f t="shared" si="0"/>
        <v>130555</v>
      </c>
    </row>
    <row r="13" spans="1:18" x14ac:dyDescent="0.2">
      <c r="A13" s="29" t="s">
        <v>202</v>
      </c>
      <c r="B13" s="30">
        <v>1</v>
      </c>
      <c r="C13" s="31">
        <v>30</v>
      </c>
      <c r="D13" s="29" t="s">
        <v>204</v>
      </c>
      <c r="E13" s="29" t="s">
        <v>17</v>
      </c>
      <c r="F13" s="32">
        <v>5955</v>
      </c>
      <c r="G13" s="32">
        <v>5391</v>
      </c>
      <c r="H13" s="32">
        <v>4980</v>
      </c>
      <c r="I13" s="32">
        <v>6990</v>
      </c>
      <c r="J13" s="32">
        <v>6652</v>
      </c>
      <c r="K13" s="32">
        <v>7395</v>
      </c>
      <c r="L13" s="32">
        <v>9150</v>
      </c>
      <c r="M13" s="32">
        <v>7290</v>
      </c>
      <c r="N13" s="32">
        <v>9736</v>
      </c>
      <c r="O13" s="32">
        <v>10205</v>
      </c>
      <c r="P13" s="32">
        <v>10754</v>
      </c>
      <c r="Q13" s="32">
        <v>11865</v>
      </c>
      <c r="R13" s="33">
        <f t="shared" si="0"/>
        <v>96363</v>
      </c>
    </row>
    <row r="14" spans="1:18" x14ac:dyDescent="0.2">
      <c r="A14" s="29" t="s">
        <v>208</v>
      </c>
      <c r="B14" s="30">
        <v>1</v>
      </c>
      <c r="C14" s="31">
        <v>60</v>
      </c>
      <c r="D14" s="29" t="s">
        <v>209</v>
      </c>
      <c r="E14" s="29" t="s">
        <v>17</v>
      </c>
      <c r="F14" s="32">
        <v>27766</v>
      </c>
      <c r="G14" s="32">
        <v>25593</v>
      </c>
      <c r="H14" s="32">
        <v>28550</v>
      </c>
      <c r="I14" s="32">
        <v>32590</v>
      </c>
      <c r="J14" s="32">
        <v>26196</v>
      </c>
      <c r="K14" s="32">
        <v>27217</v>
      </c>
      <c r="L14" s="32">
        <v>32034</v>
      </c>
      <c r="M14" s="32">
        <v>23726</v>
      </c>
      <c r="N14" s="32">
        <v>31692</v>
      </c>
      <c r="O14" s="32">
        <v>33158</v>
      </c>
      <c r="P14" s="32">
        <v>29482</v>
      </c>
      <c r="Q14" s="32">
        <v>31930</v>
      </c>
      <c r="R14" s="33">
        <f t="shared" si="0"/>
        <v>349934</v>
      </c>
    </row>
    <row r="15" spans="1:18" x14ac:dyDescent="0.2">
      <c r="A15" s="29" t="s">
        <v>208</v>
      </c>
      <c r="B15" s="30">
        <v>1</v>
      </c>
      <c r="C15" s="31">
        <v>28</v>
      </c>
      <c r="D15" s="29" t="s">
        <v>210</v>
      </c>
      <c r="E15" s="29" t="s">
        <v>17</v>
      </c>
      <c r="F15" s="32">
        <v>5610</v>
      </c>
      <c r="G15" s="32">
        <v>6040</v>
      </c>
      <c r="H15" s="32">
        <v>5490</v>
      </c>
      <c r="I15" s="32">
        <v>6780</v>
      </c>
      <c r="J15" s="32">
        <v>4410</v>
      </c>
      <c r="K15" s="32">
        <v>7210</v>
      </c>
      <c r="L15" s="32">
        <v>5350</v>
      </c>
      <c r="M15" s="32">
        <v>5370</v>
      </c>
      <c r="N15" s="32">
        <v>7440</v>
      </c>
      <c r="O15" s="32">
        <v>6354</v>
      </c>
      <c r="P15" s="32">
        <v>5432</v>
      </c>
      <c r="Q15" s="32">
        <v>7462</v>
      </c>
      <c r="R15" s="33">
        <f t="shared" si="0"/>
        <v>72948</v>
      </c>
    </row>
    <row r="16" spans="1:18" x14ac:dyDescent="0.2">
      <c r="A16" s="29" t="s">
        <v>208</v>
      </c>
      <c r="B16" s="30">
        <v>1</v>
      </c>
      <c r="C16" s="31">
        <v>30</v>
      </c>
      <c r="D16" s="29" t="s">
        <v>210</v>
      </c>
      <c r="E16" s="29" t="s">
        <v>17</v>
      </c>
      <c r="F16" s="32">
        <v>0</v>
      </c>
      <c r="G16" s="32">
        <v>90</v>
      </c>
      <c r="H16" s="32">
        <v>210</v>
      </c>
      <c r="I16" s="32">
        <v>0</v>
      </c>
      <c r="J16" s="32">
        <v>210</v>
      </c>
      <c r="K16" s="32">
        <v>150</v>
      </c>
      <c r="L16" s="32">
        <v>90</v>
      </c>
      <c r="M16" s="32">
        <v>150</v>
      </c>
      <c r="N16" s="32">
        <v>60</v>
      </c>
      <c r="O16" s="32">
        <v>150</v>
      </c>
      <c r="P16" s="32">
        <v>210</v>
      </c>
      <c r="Q16" s="32">
        <v>90</v>
      </c>
      <c r="R16" s="33">
        <f t="shared" si="0"/>
        <v>1410</v>
      </c>
    </row>
    <row r="17" spans="1:18" x14ac:dyDescent="0.2">
      <c r="A17" s="29" t="s">
        <v>208</v>
      </c>
      <c r="B17" s="30">
        <v>1</v>
      </c>
      <c r="C17" s="31">
        <v>60</v>
      </c>
      <c r="D17" s="29" t="s">
        <v>210</v>
      </c>
      <c r="E17" s="29" t="s">
        <v>17</v>
      </c>
      <c r="F17" s="32">
        <v>44802</v>
      </c>
      <c r="G17" s="32">
        <v>40141</v>
      </c>
      <c r="H17" s="32">
        <v>47855</v>
      </c>
      <c r="I17" s="32">
        <v>47132</v>
      </c>
      <c r="J17" s="32">
        <v>38525</v>
      </c>
      <c r="K17" s="32">
        <v>46966</v>
      </c>
      <c r="L17" s="32">
        <v>49651</v>
      </c>
      <c r="M17" s="32">
        <v>45193</v>
      </c>
      <c r="N17" s="32">
        <v>54449</v>
      </c>
      <c r="O17" s="32">
        <v>50115</v>
      </c>
      <c r="P17" s="32">
        <v>51229</v>
      </c>
      <c r="Q17" s="32">
        <v>57892</v>
      </c>
      <c r="R17" s="33">
        <f t="shared" si="0"/>
        <v>573950</v>
      </c>
    </row>
    <row r="18" spans="1:18" x14ac:dyDescent="0.2">
      <c r="A18" s="29" t="s">
        <v>208</v>
      </c>
      <c r="B18" s="30">
        <v>1</v>
      </c>
      <c r="C18" s="31">
        <v>100</v>
      </c>
      <c r="D18" s="29" t="s">
        <v>210</v>
      </c>
      <c r="E18" s="29" t="s">
        <v>17</v>
      </c>
      <c r="F18" s="32">
        <v>7361</v>
      </c>
      <c r="G18" s="32">
        <v>8936</v>
      </c>
      <c r="H18" s="32">
        <v>7770</v>
      </c>
      <c r="I18" s="32">
        <v>8700</v>
      </c>
      <c r="J18" s="32">
        <v>8838</v>
      </c>
      <c r="K18" s="32">
        <v>9250</v>
      </c>
      <c r="L18" s="32">
        <v>7664</v>
      </c>
      <c r="M18" s="32">
        <v>6418</v>
      </c>
      <c r="N18" s="32">
        <v>6750</v>
      </c>
      <c r="O18" s="32">
        <v>9030</v>
      </c>
      <c r="P18" s="32">
        <v>5790</v>
      </c>
      <c r="Q18" s="32">
        <v>0</v>
      </c>
      <c r="R18" s="33">
        <f t="shared" si="0"/>
        <v>86507</v>
      </c>
    </row>
    <row r="19" spans="1:18" x14ac:dyDescent="0.2">
      <c r="A19" s="29" t="s">
        <v>191</v>
      </c>
      <c r="B19" s="30">
        <v>1</v>
      </c>
      <c r="C19" s="31">
        <v>30</v>
      </c>
      <c r="D19" s="29" t="s">
        <v>192</v>
      </c>
      <c r="E19" s="29" t="s">
        <v>85</v>
      </c>
      <c r="F19" s="32">
        <v>210</v>
      </c>
      <c r="G19" s="32">
        <v>195</v>
      </c>
      <c r="H19" s="32">
        <v>350</v>
      </c>
      <c r="I19" s="32">
        <v>210</v>
      </c>
      <c r="J19" s="32">
        <v>315</v>
      </c>
      <c r="K19" s="32">
        <v>330</v>
      </c>
      <c r="L19" s="32">
        <v>600</v>
      </c>
      <c r="M19" s="32">
        <v>525</v>
      </c>
      <c r="N19" s="32">
        <v>570</v>
      </c>
      <c r="O19" s="32">
        <v>690</v>
      </c>
      <c r="P19" s="32">
        <v>630</v>
      </c>
      <c r="Q19" s="32">
        <v>510</v>
      </c>
      <c r="R19" s="33">
        <f t="shared" si="0"/>
        <v>5135</v>
      </c>
    </row>
    <row r="20" spans="1:18" x14ac:dyDescent="0.2">
      <c r="A20" s="29" t="s">
        <v>191</v>
      </c>
      <c r="B20" s="30">
        <v>1</v>
      </c>
      <c r="C20" s="31">
        <v>30</v>
      </c>
      <c r="D20" s="29" t="s">
        <v>193</v>
      </c>
      <c r="E20" s="29" t="s">
        <v>85</v>
      </c>
      <c r="F20" s="32">
        <v>300</v>
      </c>
      <c r="G20" s="32">
        <v>150</v>
      </c>
      <c r="H20" s="32">
        <v>360</v>
      </c>
      <c r="I20" s="32">
        <v>120</v>
      </c>
      <c r="J20" s="32">
        <v>300</v>
      </c>
      <c r="K20" s="32">
        <v>150</v>
      </c>
      <c r="L20" s="32">
        <v>450</v>
      </c>
      <c r="M20" s="32">
        <v>240</v>
      </c>
      <c r="N20" s="32">
        <v>120</v>
      </c>
      <c r="O20" s="32">
        <v>210</v>
      </c>
      <c r="P20" s="32">
        <v>270</v>
      </c>
      <c r="Q20" s="32">
        <v>300</v>
      </c>
      <c r="R20" s="33">
        <f t="shared" si="0"/>
        <v>2970</v>
      </c>
    </row>
    <row r="21" spans="1:18" x14ac:dyDescent="0.2">
      <c r="A21" s="29" t="s">
        <v>191</v>
      </c>
      <c r="B21" s="30">
        <v>1</v>
      </c>
      <c r="C21" s="31">
        <v>60</v>
      </c>
      <c r="D21" s="29" t="s">
        <v>215</v>
      </c>
      <c r="E21" s="29" t="s">
        <v>85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30</v>
      </c>
      <c r="N21" s="32">
        <v>90</v>
      </c>
      <c r="O21" s="32">
        <v>0</v>
      </c>
      <c r="P21" s="32">
        <v>0</v>
      </c>
      <c r="Q21" s="32">
        <v>0</v>
      </c>
      <c r="R21" s="33">
        <f t="shared" si="0"/>
        <v>120</v>
      </c>
    </row>
    <row r="22" spans="1:18" x14ac:dyDescent="0.2">
      <c r="A22" s="29" t="s">
        <v>194</v>
      </c>
      <c r="B22" s="30">
        <v>1</v>
      </c>
      <c r="C22" s="31">
        <v>9</v>
      </c>
      <c r="D22" s="29" t="s">
        <v>136</v>
      </c>
      <c r="E22" s="29" t="s">
        <v>85</v>
      </c>
      <c r="F22" s="32">
        <v>180</v>
      </c>
      <c r="G22" s="32">
        <v>180</v>
      </c>
      <c r="H22" s="32">
        <v>180</v>
      </c>
      <c r="I22" s="32">
        <v>0</v>
      </c>
      <c r="J22" s="32">
        <v>270</v>
      </c>
      <c r="K22" s="32">
        <v>0</v>
      </c>
      <c r="L22" s="32">
        <v>41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3">
        <f t="shared" si="0"/>
        <v>851</v>
      </c>
    </row>
    <row r="23" spans="1:18" x14ac:dyDescent="0.2">
      <c r="A23" s="29" t="s">
        <v>194</v>
      </c>
      <c r="B23" s="30">
        <v>1</v>
      </c>
      <c r="C23" s="31">
        <v>30</v>
      </c>
      <c r="D23" s="29" t="s">
        <v>136</v>
      </c>
      <c r="E23" s="29" t="s">
        <v>85</v>
      </c>
      <c r="F23" s="32">
        <v>4284</v>
      </c>
      <c r="G23" s="32">
        <v>3987</v>
      </c>
      <c r="H23" s="32">
        <v>3259</v>
      </c>
      <c r="I23" s="32">
        <v>4052</v>
      </c>
      <c r="J23" s="32">
        <v>2189</v>
      </c>
      <c r="K23" s="32">
        <v>4654</v>
      </c>
      <c r="L23" s="32">
        <v>3492</v>
      </c>
      <c r="M23" s="32">
        <v>1282</v>
      </c>
      <c r="N23" s="32">
        <v>2821</v>
      </c>
      <c r="O23" s="32">
        <v>3612</v>
      </c>
      <c r="P23" s="32">
        <v>1252</v>
      </c>
      <c r="Q23" s="32">
        <v>5045</v>
      </c>
      <c r="R23" s="33">
        <f t="shared" si="0"/>
        <v>39929</v>
      </c>
    </row>
    <row r="24" spans="1:18" x14ac:dyDescent="0.2">
      <c r="A24" s="29" t="s">
        <v>194</v>
      </c>
      <c r="B24" s="30">
        <v>1</v>
      </c>
      <c r="C24" s="31">
        <v>100</v>
      </c>
      <c r="D24" s="29" t="s">
        <v>136</v>
      </c>
      <c r="E24" s="29" t="s">
        <v>85</v>
      </c>
      <c r="F24" s="32">
        <v>1506</v>
      </c>
      <c r="G24" s="32">
        <v>2286</v>
      </c>
      <c r="H24" s="32">
        <v>1705</v>
      </c>
      <c r="I24" s="32">
        <v>2659</v>
      </c>
      <c r="J24" s="32">
        <v>1526</v>
      </c>
      <c r="K24" s="32">
        <v>1260</v>
      </c>
      <c r="L24" s="32">
        <v>1337</v>
      </c>
      <c r="M24" s="32">
        <v>285</v>
      </c>
      <c r="N24" s="32">
        <v>1709</v>
      </c>
      <c r="O24" s="32">
        <v>1332</v>
      </c>
      <c r="P24" s="32">
        <v>844</v>
      </c>
      <c r="Q24" s="32">
        <v>0</v>
      </c>
      <c r="R24" s="33">
        <f t="shared" si="0"/>
        <v>16449</v>
      </c>
    </row>
    <row r="25" spans="1:18" x14ac:dyDescent="0.2">
      <c r="A25" s="29" t="s">
        <v>194</v>
      </c>
      <c r="B25" s="30">
        <v>1</v>
      </c>
      <c r="C25" s="31">
        <v>2</v>
      </c>
      <c r="D25" s="29" t="s">
        <v>195</v>
      </c>
      <c r="E25" s="29" t="s">
        <v>85</v>
      </c>
      <c r="F25" s="32">
        <v>30</v>
      </c>
      <c r="G25" s="32">
        <v>180</v>
      </c>
      <c r="H25" s="32">
        <v>0</v>
      </c>
      <c r="I25" s="32">
        <v>0</v>
      </c>
      <c r="J25" s="32">
        <v>180</v>
      </c>
      <c r="K25" s="32">
        <v>180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3">
        <f t="shared" si="0"/>
        <v>570</v>
      </c>
    </row>
    <row r="26" spans="1:18" x14ac:dyDescent="0.2">
      <c r="A26" s="29" t="s">
        <v>194</v>
      </c>
      <c r="B26" s="30">
        <v>1</v>
      </c>
      <c r="C26" s="31">
        <v>42</v>
      </c>
      <c r="D26" s="29" t="s">
        <v>195</v>
      </c>
      <c r="E26" s="29" t="s">
        <v>85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3">
        <f t="shared" si="0"/>
        <v>0</v>
      </c>
    </row>
    <row r="27" spans="1:18" x14ac:dyDescent="0.2">
      <c r="A27" s="29" t="s">
        <v>194</v>
      </c>
      <c r="B27" s="30">
        <v>1</v>
      </c>
      <c r="C27" s="31">
        <v>60</v>
      </c>
      <c r="D27" s="29" t="s">
        <v>195</v>
      </c>
      <c r="E27" s="29" t="s">
        <v>85</v>
      </c>
      <c r="F27" s="32">
        <v>14947</v>
      </c>
      <c r="G27" s="32">
        <v>11684</v>
      </c>
      <c r="H27" s="32">
        <v>14436</v>
      </c>
      <c r="I27" s="32">
        <v>15701</v>
      </c>
      <c r="J27" s="32">
        <v>13747</v>
      </c>
      <c r="K27" s="32">
        <v>14878</v>
      </c>
      <c r="L27" s="32">
        <v>16827</v>
      </c>
      <c r="M27" s="32">
        <v>12777</v>
      </c>
      <c r="N27" s="32">
        <v>16866</v>
      </c>
      <c r="O27" s="32">
        <v>17069</v>
      </c>
      <c r="P27" s="32">
        <v>17705</v>
      </c>
      <c r="Q27" s="32">
        <v>18993</v>
      </c>
      <c r="R27" s="33">
        <f t="shared" si="0"/>
        <v>185630</v>
      </c>
    </row>
    <row r="28" spans="1:18" x14ac:dyDescent="0.2">
      <c r="A28" s="29" t="s">
        <v>14</v>
      </c>
      <c r="B28" s="30">
        <v>1</v>
      </c>
      <c r="C28" s="31">
        <v>1</v>
      </c>
      <c r="D28" s="29" t="s">
        <v>137</v>
      </c>
      <c r="E28" s="29" t="s">
        <v>85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3">
        <f t="shared" si="0"/>
        <v>0</v>
      </c>
    </row>
    <row r="29" spans="1:18" x14ac:dyDescent="0.2">
      <c r="A29" s="29" t="s">
        <v>14</v>
      </c>
      <c r="B29" s="30">
        <v>1</v>
      </c>
      <c r="C29" s="31">
        <v>25</v>
      </c>
      <c r="D29" s="29" t="s">
        <v>137</v>
      </c>
      <c r="E29" s="29" t="s">
        <v>85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3">
        <f t="shared" si="0"/>
        <v>0</v>
      </c>
    </row>
    <row r="30" spans="1:18" x14ac:dyDescent="0.2">
      <c r="A30" s="29" t="s">
        <v>14</v>
      </c>
      <c r="B30" s="30">
        <v>1</v>
      </c>
      <c r="C30" s="31">
        <v>28</v>
      </c>
      <c r="D30" s="29" t="s">
        <v>137</v>
      </c>
      <c r="E30" s="29" t="s">
        <v>85</v>
      </c>
      <c r="F30" s="32">
        <v>140</v>
      </c>
      <c r="G30" s="32">
        <v>140</v>
      </c>
      <c r="H30" s="32">
        <v>392</v>
      </c>
      <c r="I30" s="32">
        <v>364</v>
      </c>
      <c r="J30" s="32">
        <v>140</v>
      </c>
      <c r="K30" s="32">
        <v>112</v>
      </c>
      <c r="L30" s="32">
        <v>224</v>
      </c>
      <c r="M30" s="32">
        <v>224</v>
      </c>
      <c r="N30" s="32">
        <v>392</v>
      </c>
      <c r="O30" s="32">
        <v>364</v>
      </c>
      <c r="P30" s="32">
        <v>252</v>
      </c>
      <c r="Q30" s="32">
        <v>392</v>
      </c>
      <c r="R30" s="33">
        <f t="shared" si="0"/>
        <v>3136</v>
      </c>
    </row>
    <row r="31" spans="1:18" x14ac:dyDescent="0.2">
      <c r="A31" s="29" t="s">
        <v>14</v>
      </c>
      <c r="B31" s="30">
        <v>1</v>
      </c>
      <c r="C31" s="31">
        <v>50</v>
      </c>
      <c r="D31" s="29" t="s">
        <v>137</v>
      </c>
      <c r="E31" s="29" t="s">
        <v>85</v>
      </c>
      <c r="F31" s="32">
        <v>206</v>
      </c>
      <c r="G31" s="32">
        <v>28</v>
      </c>
      <c r="H31" s="32">
        <v>28</v>
      </c>
      <c r="I31" s="32">
        <v>168</v>
      </c>
      <c r="J31" s="32">
        <v>896</v>
      </c>
      <c r="K31" s="32">
        <v>84</v>
      </c>
      <c r="L31" s="32">
        <v>56</v>
      </c>
      <c r="M31" s="32">
        <v>488</v>
      </c>
      <c r="N31" s="32">
        <v>324</v>
      </c>
      <c r="O31" s="32">
        <v>84</v>
      </c>
      <c r="P31" s="32">
        <v>112</v>
      </c>
      <c r="Q31" s="32">
        <v>56</v>
      </c>
      <c r="R31" s="33">
        <f t="shared" si="0"/>
        <v>2530</v>
      </c>
    </row>
    <row r="32" spans="1:18" x14ac:dyDescent="0.2">
      <c r="A32" s="29" t="s">
        <v>14</v>
      </c>
      <c r="B32" s="30">
        <v>1</v>
      </c>
      <c r="C32" s="31">
        <v>100</v>
      </c>
      <c r="D32" s="29" t="s">
        <v>137</v>
      </c>
      <c r="E32" s="29" t="s">
        <v>85</v>
      </c>
      <c r="F32" s="32">
        <v>5243</v>
      </c>
      <c r="G32" s="32">
        <v>4708</v>
      </c>
      <c r="H32" s="32">
        <v>5707</v>
      </c>
      <c r="I32" s="32">
        <v>5697</v>
      </c>
      <c r="J32" s="32">
        <v>4177</v>
      </c>
      <c r="K32" s="32">
        <v>4102</v>
      </c>
      <c r="L32" s="32">
        <v>3788</v>
      </c>
      <c r="M32" s="32">
        <v>2899</v>
      </c>
      <c r="N32" s="32">
        <v>3845</v>
      </c>
      <c r="O32" s="32">
        <v>3963</v>
      </c>
      <c r="P32" s="32">
        <v>3878</v>
      </c>
      <c r="Q32" s="32">
        <v>4392</v>
      </c>
      <c r="R32" s="33">
        <f t="shared" si="0"/>
        <v>52399</v>
      </c>
    </row>
    <row r="33" spans="1:18" x14ac:dyDescent="0.2">
      <c r="A33" s="29" t="s">
        <v>14</v>
      </c>
      <c r="B33" s="30">
        <v>1</v>
      </c>
      <c r="C33" s="31">
        <v>250</v>
      </c>
      <c r="D33" s="29" t="s">
        <v>137</v>
      </c>
      <c r="E33" s="29" t="s">
        <v>85</v>
      </c>
      <c r="F33" s="32">
        <v>13305</v>
      </c>
      <c r="G33" s="32">
        <v>12572</v>
      </c>
      <c r="H33" s="32">
        <v>13431</v>
      </c>
      <c r="I33" s="32">
        <v>15002</v>
      </c>
      <c r="J33" s="32">
        <v>12570</v>
      </c>
      <c r="K33" s="32">
        <v>12956</v>
      </c>
      <c r="L33" s="32">
        <v>13349</v>
      </c>
      <c r="M33" s="32">
        <v>12502</v>
      </c>
      <c r="N33" s="32">
        <v>15874</v>
      </c>
      <c r="O33" s="32">
        <v>13546</v>
      </c>
      <c r="P33" s="32">
        <v>12281</v>
      </c>
      <c r="Q33" s="32">
        <v>14681</v>
      </c>
      <c r="R33" s="33">
        <f t="shared" si="0"/>
        <v>162069</v>
      </c>
    </row>
    <row r="34" spans="1:18" x14ac:dyDescent="0.2">
      <c r="A34" s="29" t="s">
        <v>14</v>
      </c>
      <c r="B34" s="30">
        <v>1</v>
      </c>
      <c r="C34" s="31">
        <v>500</v>
      </c>
      <c r="D34" s="29" t="s">
        <v>137</v>
      </c>
      <c r="E34" s="29" t="s">
        <v>85</v>
      </c>
      <c r="F34" s="32">
        <v>44855</v>
      </c>
      <c r="G34" s="32">
        <v>45406</v>
      </c>
      <c r="H34" s="32">
        <v>42126</v>
      </c>
      <c r="I34" s="32">
        <v>45139</v>
      </c>
      <c r="J34" s="32">
        <v>38996</v>
      </c>
      <c r="K34" s="32">
        <v>38958</v>
      </c>
      <c r="L34" s="32">
        <v>41017</v>
      </c>
      <c r="M34" s="32">
        <v>35798</v>
      </c>
      <c r="N34" s="32">
        <v>44492</v>
      </c>
      <c r="O34" s="32">
        <v>46873</v>
      </c>
      <c r="P34" s="32">
        <v>40331</v>
      </c>
      <c r="Q34" s="32">
        <v>41481</v>
      </c>
      <c r="R34" s="33">
        <f t="shared" si="0"/>
        <v>505472</v>
      </c>
    </row>
    <row r="35" spans="1:18" x14ac:dyDescent="0.2">
      <c r="A35" s="29" t="s">
        <v>14</v>
      </c>
      <c r="B35" s="30">
        <v>1</v>
      </c>
      <c r="C35" s="31">
        <v>1</v>
      </c>
      <c r="D35" s="29" t="s">
        <v>198</v>
      </c>
      <c r="E35" s="29" t="s">
        <v>85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77</v>
      </c>
      <c r="Q35" s="32">
        <v>632</v>
      </c>
      <c r="R35" s="33">
        <f t="shared" si="0"/>
        <v>709</v>
      </c>
    </row>
    <row r="36" spans="1:18" x14ac:dyDescent="0.2">
      <c r="A36" s="29" t="s">
        <v>14</v>
      </c>
      <c r="B36" s="30">
        <v>1</v>
      </c>
      <c r="C36" s="31">
        <v>2</v>
      </c>
      <c r="D36" s="29" t="s">
        <v>198</v>
      </c>
      <c r="E36" s="29" t="s">
        <v>85</v>
      </c>
      <c r="F36" s="32">
        <v>56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3">
        <f t="shared" si="0"/>
        <v>56</v>
      </c>
    </row>
    <row r="37" spans="1:18" x14ac:dyDescent="0.2">
      <c r="A37" s="29" t="s">
        <v>14</v>
      </c>
      <c r="B37" s="30">
        <v>1</v>
      </c>
      <c r="C37" s="31">
        <v>14</v>
      </c>
      <c r="D37" s="29" t="s">
        <v>198</v>
      </c>
      <c r="E37" s="29" t="s">
        <v>85</v>
      </c>
      <c r="F37" s="32">
        <v>598</v>
      </c>
      <c r="G37" s="32">
        <v>1578</v>
      </c>
      <c r="H37" s="32">
        <v>594</v>
      </c>
      <c r="I37" s="32">
        <v>438</v>
      </c>
      <c r="J37" s="32">
        <v>422</v>
      </c>
      <c r="K37" s="32">
        <v>398</v>
      </c>
      <c r="L37" s="32">
        <v>306</v>
      </c>
      <c r="M37" s="32">
        <v>452</v>
      </c>
      <c r="N37" s="32">
        <v>304</v>
      </c>
      <c r="O37" s="32">
        <v>312</v>
      </c>
      <c r="P37" s="32">
        <v>398</v>
      </c>
      <c r="Q37" s="32">
        <v>470</v>
      </c>
      <c r="R37" s="33">
        <f t="shared" si="0"/>
        <v>6270</v>
      </c>
    </row>
    <row r="38" spans="1:18" x14ac:dyDescent="0.2">
      <c r="A38" s="29" t="s">
        <v>14</v>
      </c>
      <c r="B38" s="30">
        <v>1</v>
      </c>
      <c r="C38" s="31">
        <v>25</v>
      </c>
      <c r="D38" s="29" t="s">
        <v>198</v>
      </c>
      <c r="E38" s="29" t="s">
        <v>85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3">
        <f t="shared" si="0"/>
        <v>0</v>
      </c>
    </row>
    <row r="39" spans="1:18" x14ac:dyDescent="0.2">
      <c r="A39" s="29" t="s">
        <v>14</v>
      </c>
      <c r="B39" s="30">
        <v>1</v>
      </c>
      <c r="C39" s="31">
        <v>50</v>
      </c>
      <c r="D39" s="29" t="s">
        <v>198</v>
      </c>
      <c r="E39" s="29" t="s">
        <v>85</v>
      </c>
      <c r="F39" s="32">
        <v>14</v>
      </c>
      <c r="G39" s="32">
        <v>0</v>
      </c>
      <c r="H39" s="32">
        <v>0</v>
      </c>
      <c r="I39" s="32">
        <v>0</v>
      </c>
      <c r="J39" s="32">
        <v>0</v>
      </c>
      <c r="K39" s="32">
        <v>20</v>
      </c>
      <c r="L39" s="32">
        <v>60</v>
      </c>
      <c r="M39" s="32">
        <v>31</v>
      </c>
      <c r="N39" s="32">
        <v>0</v>
      </c>
      <c r="O39" s="32">
        <v>28</v>
      </c>
      <c r="P39" s="32">
        <v>76</v>
      </c>
      <c r="Q39" s="32">
        <v>43</v>
      </c>
      <c r="R39" s="33">
        <f t="shared" si="0"/>
        <v>272</v>
      </c>
    </row>
    <row r="40" spans="1:18" x14ac:dyDescent="0.2">
      <c r="A40" s="29" t="s">
        <v>14</v>
      </c>
      <c r="B40" s="30">
        <v>1</v>
      </c>
      <c r="C40" s="31">
        <v>100</v>
      </c>
      <c r="D40" s="29" t="s">
        <v>198</v>
      </c>
      <c r="E40" s="29" t="s">
        <v>85</v>
      </c>
      <c r="F40" s="32">
        <v>18494</v>
      </c>
      <c r="G40" s="32">
        <v>20014</v>
      </c>
      <c r="H40" s="32">
        <v>20771</v>
      </c>
      <c r="I40" s="32">
        <v>21272</v>
      </c>
      <c r="J40" s="32">
        <v>17078</v>
      </c>
      <c r="K40" s="32">
        <v>20323</v>
      </c>
      <c r="L40" s="32">
        <v>20160</v>
      </c>
      <c r="M40" s="32">
        <v>17866</v>
      </c>
      <c r="N40" s="32">
        <v>19512</v>
      </c>
      <c r="O40" s="32">
        <v>19100</v>
      </c>
      <c r="P40" s="32">
        <v>19691</v>
      </c>
      <c r="Q40" s="32">
        <v>19233</v>
      </c>
      <c r="R40" s="33">
        <f t="shared" si="0"/>
        <v>233514</v>
      </c>
    </row>
    <row r="41" spans="1:18" x14ac:dyDescent="0.2">
      <c r="A41" s="29" t="s">
        <v>14</v>
      </c>
      <c r="B41" s="30">
        <v>1</v>
      </c>
      <c r="C41" s="31">
        <v>500</v>
      </c>
      <c r="D41" s="29" t="s">
        <v>198</v>
      </c>
      <c r="E41" s="29" t="s">
        <v>85</v>
      </c>
      <c r="F41" s="32">
        <v>85342</v>
      </c>
      <c r="G41" s="32">
        <v>86426</v>
      </c>
      <c r="H41" s="32">
        <v>84316</v>
      </c>
      <c r="I41" s="32">
        <v>90460</v>
      </c>
      <c r="J41" s="32">
        <v>74069</v>
      </c>
      <c r="K41" s="32">
        <v>80495</v>
      </c>
      <c r="L41" s="32">
        <v>84195</v>
      </c>
      <c r="M41" s="32">
        <v>75952</v>
      </c>
      <c r="N41" s="32">
        <v>87048</v>
      </c>
      <c r="O41" s="32">
        <v>84215</v>
      </c>
      <c r="P41" s="32">
        <v>80332</v>
      </c>
      <c r="Q41" s="32">
        <v>88191</v>
      </c>
      <c r="R41" s="33">
        <f t="shared" si="0"/>
        <v>1001041</v>
      </c>
    </row>
    <row r="42" spans="1:18" x14ac:dyDescent="0.2">
      <c r="A42" s="29" t="s">
        <v>201</v>
      </c>
      <c r="B42" s="30">
        <v>1</v>
      </c>
      <c r="C42" s="31">
        <v>20</v>
      </c>
      <c r="D42" s="29" t="s">
        <v>136</v>
      </c>
      <c r="E42" s="29" t="s">
        <v>85</v>
      </c>
      <c r="F42" s="32">
        <v>97</v>
      </c>
      <c r="G42" s="32">
        <v>48</v>
      </c>
      <c r="H42" s="32">
        <v>122</v>
      </c>
      <c r="I42" s="32">
        <v>172</v>
      </c>
      <c r="J42" s="32">
        <v>0</v>
      </c>
      <c r="K42" s="32">
        <v>113</v>
      </c>
      <c r="L42" s="32">
        <v>94</v>
      </c>
      <c r="M42" s="32">
        <v>20</v>
      </c>
      <c r="N42" s="32">
        <v>40</v>
      </c>
      <c r="O42" s="32">
        <v>78</v>
      </c>
      <c r="P42" s="32">
        <v>95</v>
      </c>
      <c r="Q42" s="32">
        <v>94</v>
      </c>
      <c r="R42" s="33">
        <f t="shared" si="0"/>
        <v>973</v>
      </c>
    </row>
    <row r="43" spans="1:18" x14ac:dyDescent="0.2">
      <c r="A43" s="29" t="s">
        <v>205</v>
      </c>
      <c r="B43" s="30">
        <v>1</v>
      </c>
      <c r="C43" s="31">
        <v>18</v>
      </c>
      <c r="D43" s="29" t="s">
        <v>198</v>
      </c>
      <c r="E43" s="29" t="s">
        <v>85</v>
      </c>
      <c r="F43" s="32">
        <v>14</v>
      </c>
      <c r="G43" s="32">
        <v>28</v>
      </c>
      <c r="H43" s="32">
        <v>14</v>
      </c>
      <c r="I43" s="32">
        <v>178</v>
      </c>
      <c r="J43" s="32">
        <v>0</v>
      </c>
      <c r="K43" s="32">
        <v>0</v>
      </c>
      <c r="L43" s="32">
        <v>6</v>
      </c>
      <c r="M43" s="32">
        <v>0</v>
      </c>
      <c r="N43" s="32">
        <v>78</v>
      </c>
      <c r="O43" s="32">
        <v>86</v>
      </c>
      <c r="P43" s="32">
        <v>12</v>
      </c>
      <c r="Q43" s="32">
        <v>0</v>
      </c>
      <c r="R43" s="33">
        <f t="shared" si="0"/>
        <v>416</v>
      </c>
    </row>
    <row r="44" spans="1:18" x14ac:dyDescent="0.2">
      <c r="A44" s="29" t="s">
        <v>205</v>
      </c>
      <c r="B44" s="30">
        <v>1</v>
      </c>
      <c r="C44" s="31">
        <v>30</v>
      </c>
      <c r="D44" s="29" t="s">
        <v>198</v>
      </c>
      <c r="E44" s="29" t="s">
        <v>85</v>
      </c>
      <c r="F44" s="32">
        <v>86</v>
      </c>
      <c r="G44" s="32">
        <v>12</v>
      </c>
      <c r="H44" s="32">
        <v>52</v>
      </c>
      <c r="I44" s="32">
        <v>48</v>
      </c>
      <c r="J44" s="32">
        <v>74</v>
      </c>
      <c r="K44" s="32">
        <v>175</v>
      </c>
      <c r="L44" s="32">
        <v>154</v>
      </c>
      <c r="M44" s="32">
        <v>312</v>
      </c>
      <c r="N44" s="32">
        <v>172</v>
      </c>
      <c r="O44" s="32">
        <v>240</v>
      </c>
      <c r="P44" s="32">
        <v>176</v>
      </c>
      <c r="Q44" s="32">
        <v>150</v>
      </c>
      <c r="R44" s="33">
        <f t="shared" si="0"/>
        <v>1651</v>
      </c>
    </row>
    <row r="45" spans="1:18" x14ac:dyDescent="0.2">
      <c r="A45" s="29" t="s">
        <v>205</v>
      </c>
      <c r="B45" s="30">
        <v>1</v>
      </c>
      <c r="C45" s="31">
        <v>60</v>
      </c>
      <c r="D45" s="29" t="s">
        <v>198</v>
      </c>
      <c r="E45" s="29" t="s">
        <v>85</v>
      </c>
      <c r="F45" s="32">
        <v>48</v>
      </c>
      <c r="G45" s="32">
        <v>60</v>
      </c>
      <c r="H45" s="32">
        <v>0</v>
      </c>
      <c r="I45" s="32">
        <v>62</v>
      </c>
      <c r="J45" s="32">
        <v>32</v>
      </c>
      <c r="K45" s="32">
        <v>24</v>
      </c>
      <c r="L45" s="32">
        <v>62</v>
      </c>
      <c r="M45" s="32">
        <v>102</v>
      </c>
      <c r="N45" s="32">
        <v>20</v>
      </c>
      <c r="O45" s="32">
        <v>12</v>
      </c>
      <c r="P45" s="32">
        <v>0</v>
      </c>
      <c r="Q45" s="32">
        <v>0</v>
      </c>
      <c r="R45" s="33">
        <f t="shared" si="0"/>
        <v>422</v>
      </c>
    </row>
    <row r="46" spans="1:18" x14ac:dyDescent="0.2">
      <c r="A46" s="29" t="s">
        <v>211</v>
      </c>
      <c r="B46" s="30">
        <v>1</v>
      </c>
      <c r="C46" s="31">
        <v>1</v>
      </c>
      <c r="D46" s="29" t="s">
        <v>198</v>
      </c>
      <c r="E46" s="29" t="s">
        <v>85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3">
        <f t="shared" si="0"/>
        <v>0</v>
      </c>
    </row>
    <row r="47" spans="1:18" x14ac:dyDescent="0.2">
      <c r="A47" s="29" t="s">
        <v>211</v>
      </c>
      <c r="B47" s="30">
        <v>1</v>
      </c>
      <c r="C47" s="31">
        <v>100</v>
      </c>
      <c r="D47" s="29" t="s">
        <v>198</v>
      </c>
      <c r="E47" s="29" t="s">
        <v>85</v>
      </c>
      <c r="F47" s="32">
        <v>777</v>
      </c>
      <c r="G47" s="32">
        <v>697</v>
      </c>
      <c r="H47" s="32">
        <v>584</v>
      </c>
      <c r="I47" s="32">
        <v>739</v>
      </c>
      <c r="J47" s="32">
        <v>897</v>
      </c>
      <c r="K47" s="32">
        <v>324</v>
      </c>
      <c r="L47" s="32">
        <v>850</v>
      </c>
      <c r="M47" s="32">
        <v>344</v>
      </c>
      <c r="N47" s="32">
        <v>741</v>
      </c>
      <c r="O47" s="32">
        <v>582</v>
      </c>
      <c r="P47" s="32">
        <v>407</v>
      </c>
      <c r="Q47" s="32">
        <v>858</v>
      </c>
      <c r="R47" s="33">
        <f t="shared" si="0"/>
        <v>7800</v>
      </c>
    </row>
    <row r="48" spans="1:18" x14ac:dyDescent="0.2">
      <c r="A48" s="29" t="s">
        <v>212</v>
      </c>
      <c r="B48" s="30">
        <v>1</v>
      </c>
      <c r="C48" s="31">
        <v>60</v>
      </c>
      <c r="D48" s="29" t="s">
        <v>213</v>
      </c>
      <c r="E48" s="29" t="s">
        <v>85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90</v>
      </c>
      <c r="N48" s="32">
        <v>0</v>
      </c>
      <c r="O48" s="32">
        <v>0</v>
      </c>
      <c r="P48" s="32">
        <v>0</v>
      </c>
      <c r="Q48" s="32">
        <v>0</v>
      </c>
      <c r="R48" s="33">
        <f t="shared" si="0"/>
        <v>90</v>
      </c>
    </row>
    <row r="49" spans="1:18" x14ac:dyDescent="0.2">
      <c r="A49" s="29" t="s">
        <v>205</v>
      </c>
      <c r="B49" s="30">
        <v>1</v>
      </c>
      <c r="C49" s="31">
        <v>60</v>
      </c>
      <c r="D49" s="29" t="s">
        <v>206</v>
      </c>
      <c r="E49" s="29" t="s">
        <v>207</v>
      </c>
      <c r="F49" s="32">
        <v>0</v>
      </c>
      <c r="G49" s="32">
        <v>0</v>
      </c>
      <c r="H49" s="32">
        <v>360</v>
      </c>
      <c r="I49" s="32">
        <v>60</v>
      </c>
      <c r="J49" s="32">
        <v>70</v>
      </c>
      <c r="K49" s="32">
        <v>100</v>
      </c>
      <c r="L49" s="32">
        <v>60</v>
      </c>
      <c r="M49" s="32">
        <v>0</v>
      </c>
      <c r="N49" s="32">
        <v>60</v>
      </c>
      <c r="O49" s="32">
        <v>60</v>
      </c>
      <c r="P49" s="32">
        <v>0</v>
      </c>
      <c r="Q49" s="32">
        <v>90</v>
      </c>
      <c r="R49" s="33">
        <f t="shared" ref="R49:R50" si="1">SUM(F49:Q49)</f>
        <v>860</v>
      </c>
    </row>
    <row r="50" spans="1:18" x14ac:dyDescent="0.2">
      <c r="A50" s="29" t="s">
        <v>196</v>
      </c>
      <c r="B50" s="30">
        <v>1</v>
      </c>
      <c r="C50" s="31">
        <v>5</v>
      </c>
      <c r="D50" s="29" t="s">
        <v>199</v>
      </c>
      <c r="E50" s="29" t="s">
        <v>200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50400</v>
      </c>
      <c r="O50" s="32">
        <v>0</v>
      </c>
      <c r="P50" s="32">
        <v>0</v>
      </c>
      <c r="Q50" s="32">
        <v>0</v>
      </c>
      <c r="R50" s="33">
        <f t="shared" si="1"/>
        <v>50400</v>
      </c>
    </row>
    <row r="51" spans="1:18" ht="14.25" x14ac:dyDescent="0.2">
      <c r="E51" s="25" t="s">
        <v>38</v>
      </c>
      <c r="F51" s="26">
        <f t="shared" ref="F51:R51" si="2">SUM(F6:F50)</f>
        <v>292404</v>
      </c>
      <c r="G51" s="26">
        <f t="shared" si="2"/>
        <v>287300</v>
      </c>
      <c r="H51" s="26">
        <f t="shared" si="2"/>
        <v>295349</v>
      </c>
      <c r="I51" s="26">
        <f t="shared" si="2"/>
        <v>318266</v>
      </c>
      <c r="J51" s="26">
        <f t="shared" si="2"/>
        <v>263088</v>
      </c>
      <c r="K51" s="26">
        <f t="shared" si="2"/>
        <v>291740</v>
      </c>
      <c r="L51" s="26">
        <f t="shared" si="2"/>
        <v>305564</v>
      </c>
      <c r="M51" s="26">
        <f t="shared" si="2"/>
        <v>262804</v>
      </c>
      <c r="N51" s="26">
        <f t="shared" si="2"/>
        <v>373872</v>
      </c>
      <c r="O51" s="26">
        <f t="shared" si="2"/>
        <v>320680</v>
      </c>
      <c r="P51" s="26">
        <f t="shared" si="2"/>
        <v>300071</v>
      </c>
      <c r="Q51" s="26">
        <f t="shared" si="2"/>
        <v>325928</v>
      </c>
      <c r="R51" s="23">
        <f t="shared" si="2"/>
        <v>3637066</v>
      </c>
    </row>
    <row r="53" spans="1:18" x14ac:dyDescent="0.2">
      <c r="A53" s="22"/>
      <c r="B53" s="22"/>
      <c r="C53" s="22"/>
      <c r="D53" s="22"/>
      <c r="E53" s="22"/>
      <c r="F53" s="147" t="s">
        <v>39</v>
      </c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</row>
    <row r="54" spans="1:18" ht="30" customHeight="1" x14ac:dyDescent="0.2">
      <c r="A54" s="27" t="s">
        <v>2</v>
      </c>
      <c r="B54" s="27" t="s">
        <v>24</v>
      </c>
      <c r="C54" s="27" t="s">
        <v>25</v>
      </c>
      <c r="D54" s="27" t="s">
        <v>4</v>
      </c>
      <c r="E54" s="27" t="s">
        <v>5</v>
      </c>
      <c r="F54" s="28" t="s">
        <v>26</v>
      </c>
      <c r="G54" s="28" t="s">
        <v>27</v>
      </c>
      <c r="H54" s="28" t="s">
        <v>28</v>
      </c>
      <c r="I54" s="28" t="s">
        <v>29</v>
      </c>
      <c r="J54" s="28" t="s">
        <v>30</v>
      </c>
      <c r="K54" s="28" t="s">
        <v>31</v>
      </c>
      <c r="L54" s="28" t="s">
        <v>32</v>
      </c>
      <c r="M54" s="28" t="s">
        <v>33</v>
      </c>
      <c r="N54" s="28" t="s">
        <v>34</v>
      </c>
      <c r="O54" s="28" t="s">
        <v>35</v>
      </c>
      <c r="P54" s="28" t="s">
        <v>36</v>
      </c>
      <c r="Q54" s="28" t="s">
        <v>37</v>
      </c>
      <c r="R54" s="28" t="s">
        <v>8</v>
      </c>
    </row>
    <row r="55" spans="1:18" x14ac:dyDescent="0.2">
      <c r="A55" s="29" t="s">
        <v>196</v>
      </c>
      <c r="B55" s="30">
        <v>1</v>
      </c>
      <c r="C55" s="31">
        <v>20</v>
      </c>
      <c r="D55" s="29" t="s">
        <v>197</v>
      </c>
      <c r="E55" s="29" t="s">
        <v>17</v>
      </c>
      <c r="F55" s="32">
        <v>17377</v>
      </c>
      <c r="G55" s="32">
        <v>18347</v>
      </c>
      <c r="H55" s="32">
        <v>17623</v>
      </c>
      <c r="I55" s="32">
        <v>19785</v>
      </c>
      <c r="J55" s="32">
        <v>16871</v>
      </c>
      <c r="K55" s="32">
        <v>17376</v>
      </c>
      <c r="L55" s="32">
        <v>18965</v>
      </c>
      <c r="M55" s="32">
        <v>16722</v>
      </c>
      <c r="N55" s="32">
        <v>16873</v>
      </c>
      <c r="O55" s="32">
        <v>15486</v>
      </c>
      <c r="P55" s="32">
        <v>14361</v>
      </c>
      <c r="Q55" s="32">
        <v>15096</v>
      </c>
      <c r="R55" s="33">
        <f>SUM(F55:Q55)</f>
        <v>204882</v>
      </c>
    </row>
    <row r="56" spans="1:18" x14ac:dyDescent="0.2">
      <c r="A56" s="29" t="s">
        <v>196</v>
      </c>
      <c r="B56" s="30">
        <v>1</v>
      </c>
      <c r="C56" s="31">
        <v>50</v>
      </c>
      <c r="D56" s="29" t="s">
        <v>197</v>
      </c>
      <c r="E56" s="29" t="s">
        <v>17</v>
      </c>
      <c r="F56" s="32">
        <v>0</v>
      </c>
      <c r="G56" s="32">
        <v>0</v>
      </c>
      <c r="H56" s="32">
        <v>154</v>
      </c>
      <c r="I56" s="32">
        <v>0</v>
      </c>
      <c r="J56" s="32">
        <v>50</v>
      </c>
      <c r="K56" s="32">
        <v>0</v>
      </c>
      <c r="L56" s="32">
        <v>0</v>
      </c>
      <c r="M56" s="32">
        <v>814</v>
      </c>
      <c r="N56" s="32">
        <v>3921</v>
      </c>
      <c r="O56" s="32">
        <v>3310</v>
      </c>
      <c r="P56" s="32">
        <v>5037</v>
      </c>
      <c r="Q56" s="32">
        <v>5253</v>
      </c>
      <c r="R56" s="33">
        <f t="shared" ref="R56:R97" si="3">SUM(F56:Q56)</f>
        <v>18539</v>
      </c>
    </row>
    <row r="57" spans="1:18" x14ac:dyDescent="0.2">
      <c r="A57" s="29" t="s">
        <v>196</v>
      </c>
      <c r="B57" s="30">
        <v>1</v>
      </c>
      <c r="C57" s="31">
        <v>100</v>
      </c>
      <c r="D57" s="29" t="s">
        <v>197</v>
      </c>
      <c r="E57" s="29" t="s">
        <v>17</v>
      </c>
      <c r="F57" s="32">
        <v>0</v>
      </c>
      <c r="G57" s="32">
        <v>0</v>
      </c>
      <c r="H57" s="32">
        <v>0</v>
      </c>
      <c r="I57" s="32">
        <v>84</v>
      </c>
      <c r="J57" s="32">
        <v>0</v>
      </c>
      <c r="K57" s="32">
        <v>84</v>
      </c>
      <c r="L57" s="32">
        <v>0</v>
      </c>
      <c r="M57" s="32">
        <v>0</v>
      </c>
      <c r="N57" s="32">
        <v>122</v>
      </c>
      <c r="O57" s="32">
        <v>204</v>
      </c>
      <c r="P57" s="32">
        <v>0</v>
      </c>
      <c r="Q57" s="32">
        <v>112</v>
      </c>
      <c r="R57" s="33">
        <f t="shared" si="3"/>
        <v>606</v>
      </c>
    </row>
    <row r="58" spans="1:18" x14ac:dyDescent="0.2">
      <c r="A58" s="29" t="s">
        <v>196</v>
      </c>
      <c r="B58" s="30">
        <v>1</v>
      </c>
      <c r="C58" s="31">
        <v>20</v>
      </c>
      <c r="D58" s="29" t="s">
        <v>137</v>
      </c>
      <c r="E58" s="29" t="s">
        <v>17</v>
      </c>
      <c r="F58" s="32">
        <v>10515</v>
      </c>
      <c r="G58" s="32">
        <v>12529</v>
      </c>
      <c r="H58" s="32">
        <v>11882</v>
      </c>
      <c r="I58" s="32">
        <v>10533</v>
      </c>
      <c r="J58" s="32">
        <v>10422</v>
      </c>
      <c r="K58" s="32">
        <v>11019</v>
      </c>
      <c r="L58" s="32">
        <v>10394</v>
      </c>
      <c r="M58" s="32">
        <v>9363</v>
      </c>
      <c r="N58" s="32">
        <v>8969</v>
      </c>
      <c r="O58" s="32">
        <v>9131</v>
      </c>
      <c r="P58" s="32">
        <v>7020</v>
      </c>
      <c r="Q58" s="32">
        <v>8868</v>
      </c>
      <c r="R58" s="33">
        <f t="shared" si="3"/>
        <v>120645</v>
      </c>
    </row>
    <row r="59" spans="1:18" x14ac:dyDescent="0.2">
      <c r="A59" s="29" t="s">
        <v>196</v>
      </c>
      <c r="B59" s="30">
        <v>1</v>
      </c>
      <c r="C59" s="31">
        <v>50</v>
      </c>
      <c r="D59" s="29" t="s">
        <v>137</v>
      </c>
      <c r="E59" s="29" t="s">
        <v>17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80</v>
      </c>
      <c r="L59" s="32">
        <v>52</v>
      </c>
      <c r="M59" s="32">
        <v>1600</v>
      </c>
      <c r="N59" s="32">
        <v>3000</v>
      </c>
      <c r="O59" s="32">
        <v>2675</v>
      </c>
      <c r="P59" s="32">
        <v>3665</v>
      </c>
      <c r="Q59" s="32">
        <v>3510</v>
      </c>
      <c r="R59" s="33">
        <f t="shared" si="3"/>
        <v>14582</v>
      </c>
    </row>
    <row r="60" spans="1:18" x14ac:dyDescent="0.2">
      <c r="A60" s="29" t="s">
        <v>196</v>
      </c>
      <c r="B60" s="30">
        <v>1</v>
      </c>
      <c r="C60" s="31">
        <v>100</v>
      </c>
      <c r="D60" s="29" t="s">
        <v>137</v>
      </c>
      <c r="E60" s="29" t="s">
        <v>17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200</v>
      </c>
      <c r="N60" s="32">
        <v>98</v>
      </c>
      <c r="O60" s="32">
        <v>93</v>
      </c>
      <c r="P60" s="32">
        <v>272</v>
      </c>
      <c r="Q60" s="32">
        <v>42</v>
      </c>
      <c r="R60" s="33">
        <f t="shared" si="3"/>
        <v>705</v>
      </c>
    </row>
    <row r="61" spans="1:18" x14ac:dyDescent="0.2">
      <c r="A61" s="29" t="s">
        <v>202</v>
      </c>
      <c r="B61" s="30">
        <v>1</v>
      </c>
      <c r="C61" s="31">
        <v>30</v>
      </c>
      <c r="D61" s="29" t="s">
        <v>203</v>
      </c>
      <c r="E61" s="29" t="s">
        <v>17</v>
      </c>
      <c r="F61" s="32">
        <v>58090</v>
      </c>
      <c r="G61" s="32">
        <v>55694</v>
      </c>
      <c r="H61" s="32">
        <v>64656</v>
      </c>
      <c r="I61" s="32">
        <v>64700</v>
      </c>
      <c r="J61" s="32">
        <v>59427</v>
      </c>
      <c r="K61" s="32">
        <v>67752</v>
      </c>
      <c r="L61" s="32">
        <v>65395</v>
      </c>
      <c r="M61" s="32">
        <v>57411</v>
      </c>
      <c r="N61" s="32">
        <v>66337.7</v>
      </c>
      <c r="O61" s="32">
        <v>65632</v>
      </c>
      <c r="P61" s="32">
        <v>67542</v>
      </c>
      <c r="Q61" s="32">
        <v>68892</v>
      </c>
      <c r="R61" s="33">
        <f t="shared" si="3"/>
        <v>761528.7</v>
      </c>
    </row>
    <row r="62" spans="1:18" x14ac:dyDescent="0.2">
      <c r="A62" s="29" t="s">
        <v>202</v>
      </c>
      <c r="B62" s="30">
        <v>1</v>
      </c>
      <c r="C62" s="31">
        <v>30</v>
      </c>
      <c r="D62" s="29" t="s">
        <v>204</v>
      </c>
      <c r="E62" s="29" t="s">
        <v>17</v>
      </c>
      <c r="F62" s="32">
        <v>43882</v>
      </c>
      <c r="G62" s="32">
        <v>43043</v>
      </c>
      <c r="H62" s="32">
        <v>46996</v>
      </c>
      <c r="I62" s="32">
        <v>48228</v>
      </c>
      <c r="J62" s="32">
        <v>44218</v>
      </c>
      <c r="K62" s="32">
        <v>48717</v>
      </c>
      <c r="L62" s="32">
        <v>48377.5</v>
      </c>
      <c r="M62" s="32">
        <v>42906</v>
      </c>
      <c r="N62" s="32">
        <v>50139</v>
      </c>
      <c r="O62" s="32">
        <v>49779</v>
      </c>
      <c r="P62" s="32">
        <v>47317</v>
      </c>
      <c r="Q62" s="32">
        <v>50280</v>
      </c>
      <c r="R62" s="33">
        <f t="shared" si="3"/>
        <v>563882.5</v>
      </c>
    </row>
    <row r="63" spans="1:18" x14ac:dyDescent="0.2">
      <c r="A63" s="29" t="s">
        <v>208</v>
      </c>
      <c r="B63" s="30">
        <v>1</v>
      </c>
      <c r="C63" s="31">
        <v>60</v>
      </c>
      <c r="D63" s="29" t="s">
        <v>209</v>
      </c>
      <c r="E63" s="29" t="s">
        <v>17</v>
      </c>
      <c r="F63" s="32">
        <v>42918</v>
      </c>
      <c r="G63" s="32">
        <v>39740</v>
      </c>
      <c r="H63" s="32">
        <v>42558</v>
      </c>
      <c r="I63" s="32">
        <v>41230</v>
      </c>
      <c r="J63" s="32">
        <v>35504</v>
      </c>
      <c r="K63" s="32">
        <v>40311</v>
      </c>
      <c r="L63" s="32">
        <v>41000</v>
      </c>
      <c r="M63" s="32">
        <v>35851</v>
      </c>
      <c r="N63" s="32">
        <v>37701</v>
      </c>
      <c r="O63" s="32">
        <v>37578</v>
      </c>
      <c r="P63" s="32">
        <v>39937</v>
      </c>
      <c r="Q63" s="32">
        <v>39184</v>
      </c>
      <c r="R63" s="33">
        <f t="shared" si="3"/>
        <v>473512</v>
      </c>
    </row>
    <row r="64" spans="1:18" x14ac:dyDescent="0.2">
      <c r="A64" s="29" t="s">
        <v>208</v>
      </c>
      <c r="B64" s="30">
        <v>1</v>
      </c>
      <c r="C64" s="31">
        <v>28</v>
      </c>
      <c r="D64" s="29" t="s">
        <v>210</v>
      </c>
      <c r="E64" s="29" t="s">
        <v>17</v>
      </c>
      <c r="F64" s="32">
        <v>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3">
        <f t="shared" si="3"/>
        <v>0</v>
      </c>
    </row>
    <row r="65" spans="1:18" x14ac:dyDescent="0.2">
      <c r="A65" s="29" t="s">
        <v>208</v>
      </c>
      <c r="B65" s="30">
        <v>1</v>
      </c>
      <c r="C65" s="31">
        <v>30</v>
      </c>
      <c r="D65" s="29" t="s">
        <v>210</v>
      </c>
      <c r="E65" s="29" t="s">
        <v>17</v>
      </c>
      <c r="F65" s="32">
        <v>0</v>
      </c>
      <c r="G65" s="32">
        <v>0</v>
      </c>
      <c r="H65" s="32">
        <v>0</v>
      </c>
      <c r="I65" s="32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3">
        <f t="shared" si="3"/>
        <v>0</v>
      </c>
    </row>
    <row r="66" spans="1:18" x14ac:dyDescent="0.2">
      <c r="A66" s="29" t="s">
        <v>208</v>
      </c>
      <c r="B66" s="30">
        <v>1</v>
      </c>
      <c r="C66" s="31">
        <v>60</v>
      </c>
      <c r="D66" s="29" t="s">
        <v>210</v>
      </c>
      <c r="E66" s="29" t="s">
        <v>17</v>
      </c>
      <c r="F66" s="32">
        <v>97593</v>
      </c>
      <c r="G66" s="32">
        <v>87029</v>
      </c>
      <c r="H66" s="32">
        <v>88958</v>
      </c>
      <c r="I66" s="32">
        <v>89425</v>
      </c>
      <c r="J66" s="32">
        <v>75504</v>
      </c>
      <c r="K66" s="32">
        <v>87245</v>
      </c>
      <c r="L66" s="32">
        <v>85815</v>
      </c>
      <c r="M66" s="32">
        <v>73592</v>
      </c>
      <c r="N66" s="32">
        <v>83000</v>
      </c>
      <c r="O66" s="32">
        <v>79362</v>
      </c>
      <c r="P66" s="32">
        <v>76215</v>
      </c>
      <c r="Q66" s="32">
        <v>78225</v>
      </c>
      <c r="R66" s="33">
        <f t="shared" si="3"/>
        <v>1001963</v>
      </c>
    </row>
    <row r="67" spans="1:18" x14ac:dyDescent="0.2">
      <c r="A67" s="29" t="s">
        <v>208</v>
      </c>
      <c r="B67" s="30">
        <v>1</v>
      </c>
      <c r="C67" s="31">
        <v>100</v>
      </c>
      <c r="D67" s="29" t="s">
        <v>210</v>
      </c>
      <c r="E67" s="29" t="s">
        <v>17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3">
        <f t="shared" si="3"/>
        <v>0</v>
      </c>
    </row>
    <row r="68" spans="1:18" x14ac:dyDescent="0.2">
      <c r="A68" s="29" t="s">
        <v>191</v>
      </c>
      <c r="B68" s="30">
        <v>1</v>
      </c>
      <c r="C68" s="31">
        <v>30</v>
      </c>
      <c r="D68" s="29" t="s">
        <v>192</v>
      </c>
      <c r="E68" s="29" t="s">
        <v>85</v>
      </c>
      <c r="F68" s="32">
        <v>3248</v>
      </c>
      <c r="G68" s="32">
        <v>3044</v>
      </c>
      <c r="H68" s="32">
        <v>2670</v>
      </c>
      <c r="I68" s="32">
        <v>3270</v>
      </c>
      <c r="J68" s="32">
        <v>2910</v>
      </c>
      <c r="K68" s="32">
        <v>2250</v>
      </c>
      <c r="L68" s="32">
        <v>2670</v>
      </c>
      <c r="M68" s="32">
        <v>2474</v>
      </c>
      <c r="N68" s="32">
        <v>2850</v>
      </c>
      <c r="O68" s="32">
        <v>3660</v>
      </c>
      <c r="P68" s="32">
        <v>2364</v>
      </c>
      <c r="Q68" s="32">
        <v>2714</v>
      </c>
      <c r="R68" s="33">
        <f t="shared" si="3"/>
        <v>34124</v>
      </c>
    </row>
    <row r="69" spans="1:18" x14ac:dyDescent="0.2">
      <c r="A69" s="29" t="s">
        <v>191</v>
      </c>
      <c r="B69" s="30">
        <v>1</v>
      </c>
      <c r="C69" s="31">
        <v>30</v>
      </c>
      <c r="D69" s="29" t="s">
        <v>193</v>
      </c>
      <c r="E69" s="29" t="s">
        <v>85</v>
      </c>
      <c r="F69" s="32">
        <v>2085</v>
      </c>
      <c r="G69" s="32">
        <v>2235</v>
      </c>
      <c r="H69" s="32">
        <v>1800</v>
      </c>
      <c r="I69" s="32">
        <v>1860</v>
      </c>
      <c r="J69" s="32">
        <v>1845</v>
      </c>
      <c r="K69" s="32">
        <v>2504</v>
      </c>
      <c r="L69" s="32">
        <v>1860</v>
      </c>
      <c r="M69" s="32">
        <v>1755</v>
      </c>
      <c r="N69" s="32">
        <v>2400</v>
      </c>
      <c r="O69" s="32">
        <v>1858</v>
      </c>
      <c r="P69" s="32">
        <v>1635</v>
      </c>
      <c r="Q69" s="32">
        <v>2265</v>
      </c>
      <c r="R69" s="33">
        <f t="shared" si="3"/>
        <v>24102</v>
      </c>
    </row>
    <row r="70" spans="1:18" x14ac:dyDescent="0.2">
      <c r="A70" s="29" t="s">
        <v>191</v>
      </c>
      <c r="B70" s="30">
        <v>1</v>
      </c>
      <c r="C70" s="31">
        <v>60</v>
      </c>
      <c r="D70" s="29" t="s">
        <v>215</v>
      </c>
      <c r="E70" s="29" t="s">
        <v>85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  <c r="R70" s="33">
        <f t="shared" si="3"/>
        <v>0</v>
      </c>
    </row>
    <row r="71" spans="1:18" x14ac:dyDescent="0.2">
      <c r="A71" s="29" t="s">
        <v>194</v>
      </c>
      <c r="B71" s="30">
        <v>1</v>
      </c>
      <c r="C71" s="31">
        <v>9</v>
      </c>
      <c r="D71" s="29" t="s">
        <v>136</v>
      </c>
      <c r="E71" s="29" t="s">
        <v>85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3">
        <f t="shared" si="3"/>
        <v>0</v>
      </c>
    </row>
    <row r="72" spans="1:18" x14ac:dyDescent="0.2">
      <c r="A72" s="29" t="s">
        <v>194</v>
      </c>
      <c r="B72" s="30">
        <v>1</v>
      </c>
      <c r="C72" s="31">
        <v>30</v>
      </c>
      <c r="D72" s="29" t="s">
        <v>136</v>
      </c>
      <c r="E72" s="29" t="s">
        <v>85</v>
      </c>
      <c r="F72" s="32">
        <v>491</v>
      </c>
      <c r="G72" s="32">
        <v>573</v>
      </c>
      <c r="H72" s="32">
        <v>371</v>
      </c>
      <c r="I72" s="32">
        <v>439</v>
      </c>
      <c r="J72" s="32">
        <v>519</v>
      </c>
      <c r="K72" s="32">
        <v>670</v>
      </c>
      <c r="L72" s="32">
        <v>481</v>
      </c>
      <c r="M72" s="32">
        <v>522</v>
      </c>
      <c r="N72" s="32">
        <v>469</v>
      </c>
      <c r="O72" s="32">
        <v>456</v>
      </c>
      <c r="P72" s="32">
        <v>202</v>
      </c>
      <c r="Q72" s="32">
        <v>331</v>
      </c>
      <c r="R72" s="33">
        <f t="shared" si="3"/>
        <v>5524</v>
      </c>
    </row>
    <row r="73" spans="1:18" x14ac:dyDescent="0.2">
      <c r="A73" s="29" t="s">
        <v>194</v>
      </c>
      <c r="B73" s="30">
        <v>1</v>
      </c>
      <c r="C73" s="31">
        <v>100</v>
      </c>
      <c r="D73" s="29" t="s">
        <v>136</v>
      </c>
      <c r="E73" s="29" t="s">
        <v>85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3">
        <f t="shared" si="3"/>
        <v>0</v>
      </c>
    </row>
    <row r="74" spans="1:18" x14ac:dyDescent="0.2">
      <c r="A74" s="29" t="s">
        <v>194</v>
      </c>
      <c r="B74" s="30">
        <v>1</v>
      </c>
      <c r="C74" s="31">
        <v>2</v>
      </c>
      <c r="D74" s="29" t="s">
        <v>195</v>
      </c>
      <c r="E74" s="29" t="s">
        <v>85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60</v>
      </c>
      <c r="P74" s="32">
        <v>0</v>
      </c>
      <c r="Q74" s="32">
        <v>0</v>
      </c>
      <c r="R74" s="33">
        <f t="shared" si="3"/>
        <v>60</v>
      </c>
    </row>
    <row r="75" spans="1:18" x14ac:dyDescent="0.2">
      <c r="A75" s="29" t="s">
        <v>194</v>
      </c>
      <c r="B75" s="30">
        <v>1</v>
      </c>
      <c r="C75" s="31">
        <v>42</v>
      </c>
      <c r="D75" s="29" t="s">
        <v>195</v>
      </c>
      <c r="E75" s="29" t="s">
        <v>85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42</v>
      </c>
      <c r="R75" s="33">
        <f t="shared" si="3"/>
        <v>42</v>
      </c>
    </row>
    <row r="76" spans="1:18" x14ac:dyDescent="0.2">
      <c r="A76" s="29" t="s">
        <v>194</v>
      </c>
      <c r="B76" s="30">
        <v>1</v>
      </c>
      <c r="C76" s="31">
        <v>60</v>
      </c>
      <c r="D76" s="29" t="s">
        <v>195</v>
      </c>
      <c r="E76" s="29" t="s">
        <v>85</v>
      </c>
      <c r="F76" s="32">
        <v>27060</v>
      </c>
      <c r="G76" s="32">
        <v>26719</v>
      </c>
      <c r="H76" s="32">
        <v>23385</v>
      </c>
      <c r="I76" s="32">
        <v>28049</v>
      </c>
      <c r="J76" s="32">
        <v>23126</v>
      </c>
      <c r="K76" s="32">
        <v>25295</v>
      </c>
      <c r="L76" s="32">
        <v>25367</v>
      </c>
      <c r="M76" s="32">
        <v>20552</v>
      </c>
      <c r="N76" s="32">
        <v>25093</v>
      </c>
      <c r="O76" s="32">
        <v>21387</v>
      </c>
      <c r="P76" s="32">
        <v>22905</v>
      </c>
      <c r="Q76" s="32">
        <v>25301</v>
      </c>
      <c r="R76" s="33">
        <f t="shared" si="3"/>
        <v>294239</v>
      </c>
    </row>
    <row r="77" spans="1:18" x14ac:dyDescent="0.2">
      <c r="A77" s="29" t="s">
        <v>14</v>
      </c>
      <c r="B77" s="30">
        <v>1</v>
      </c>
      <c r="C77" s="31">
        <v>1</v>
      </c>
      <c r="D77" s="29" t="s">
        <v>137</v>
      </c>
      <c r="E77" s="29" t="s">
        <v>85</v>
      </c>
      <c r="F77" s="32">
        <v>0</v>
      </c>
      <c r="G77" s="32">
        <v>0</v>
      </c>
      <c r="H77" s="32">
        <v>0</v>
      </c>
      <c r="I77" s="32">
        <v>40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3">
        <f t="shared" si="3"/>
        <v>40</v>
      </c>
    </row>
    <row r="78" spans="1:18" x14ac:dyDescent="0.2">
      <c r="A78" s="29" t="s">
        <v>14</v>
      </c>
      <c r="B78" s="30">
        <v>1</v>
      </c>
      <c r="C78" s="31">
        <v>25</v>
      </c>
      <c r="D78" s="29" t="s">
        <v>137</v>
      </c>
      <c r="E78" s="29" t="s">
        <v>85</v>
      </c>
      <c r="F78" s="32">
        <v>0</v>
      </c>
      <c r="G78" s="32">
        <v>0</v>
      </c>
      <c r="H78" s="32">
        <v>0</v>
      </c>
      <c r="I78" s="32">
        <v>0</v>
      </c>
      <c r="J78" s="32">
        <v>14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  <c r="R78" s="33">
        <f t="shared" si="3"/>
        <v>14</v>
      </c>
    </row>
    <row r="79" spans="1:18" x14ac:dyDescent="0.2">
      <c r="A79" s="29" t="s">
        <v>14</v>
      </c>
      <c r="B79" s="30">
        <v>1</v>
      </c>
      <c r="C79" s="31">
        <v>28</v>
      </c>
      <c r="D79" s="29" t="s">
        <v>137</v>
      </c>
      <c r="E79" s="29" t="s">
        <v>85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  <c r="R79" s="33">
        <f t="shared" si="3"/>
        <v>0</v>
      </c>
    </row>
    <row r="80" spans="1:18" x14ac:dyDescent="0.2">
      <c r="A80" s="29" t="s">
        <v>14</v>
      </c>
      <c r="B80" s="30">
        <v>1</v>
      </c>
      <c r="C80" s="31">
        <v>50</v>
      </c>
      <c r="D80" s="29" t="s">
        <v>137</v>
      </c>
      <c r="E80" s="29" t="s">
        <v>85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3">
        <f t="shared" si="3"/>
        <v>0</v>
      </c>
    </row>
    <row r="81" spans="1:18" x14ac:dyDescent="0.2">
      <c r="A81" s="29" t="s">
        <v>14</v>
      </c>
      <c r="B81" s="30">
        <v>1</v>
      </c>
      <c r="C81" s="31">
        <v>100</v>
      </c>
      <c r="D81" s="29" t="s">
        <v>137</v>
      </c>
      <c r="E81" s="29" t="s">
        <v>85</v>
      </c>
      <c r="F81" s="32">
        <v>36147</v>
      </c>
      <c r="G81" s="32">
        <v>31254</v>
      </c>
      <c r="H81" s="32">
        <v>31637</v>
      </c>
      <c r="I81" s="32">
        <v>32803</v>
      </c>
      <c r="J81" s="32">
        <v>26408</v>
      </c>
      <c r="K81" s="32">
        <v>31488</v>
      </c>
      <c r="L81" s="32">
        <v>29951</v>
      </c>
      <c r="M81" s="32">
        <v>30461</v>
      </c>
      <c r="N81" s="32">
        <v>29133</v>
      </c>
      <c r="O81" s="32">
        <v>31760</v>
      </c>
      <c r="P81" s="32">
        <v>28174</v>
      </c>
      <c r="Q81" s="32">
        <v>27844</v>
      </c>
      <c r="R81" s="33">
        <f t="shared" si="3"/>
        <v>367060</v>
      </c>
    </row>
    <row r="82" spans="1:18" x14ac:dyDescent="0.2">
      <c r="A82" s="29" t="s">
        <v>14</v>
      </c>
      <c r="B82" s="30">
        <v>1</v>
      </c>
      <c r="C82" s="31">
        <v>250</v>
      </c>
      <c r="D82" s="29" t="s">
        <v>137</v>
      </c>
      <c r="E82" s="29" t="s">
        <v>85</v>
      </c>
      <c r="F82" s="32">
        <v>2241</v>
      </c>
      <c r="G82" s="32">
        <v>2151</v>
      </c>
      <c r="H82" s="32">
        <v>2144</v>
      </c>
      <c r="I82" s="32">
        <v>2214</v>
      </c>
      <c r="J82" s="32">
        <v>1391</v>
      </c>
      <c r="K82" s="32">
        <v>1599</v>
      </c>
      <c r="L82" s="32">
        <v>1765</v>
      </c>
      <c r="M82" s="32">
        <v>1437</v>
      </c>
      <c r="N82" s="32">
        <v>1714</v>
      </c>
      <c r="O82" s="32">
        <v>2133</v>
      </c>
      <c r="P82" s="32">
        <v>1402</v>
      </c>
      <c r="Q82" s="32">
        <v>1862</v>
      </c>
      <c r="R82" s="33">
        <f t="shared" si="3"/>
        <v>22053</v>
      </c>
    </row>
    <row r="83" spans="1:18" x14ac:dyDescent="0.2">
      <c r="A83" s="29" t="s">
        <v>14</v>
      </c>
      <c r="B83" s="30">
        <v>1</v>
      </c>
      <c r="C83" s="31">
        <v>500</v>
      </c>
      <c r="D83" s="29" t="s">
        <v>137</v>
      </c>
      <c r="E83" s="29" t="s">
        <v>85</v>
      </c>
      <c r="F83" s="32">
        <v>1402</v>
      </c>
      <c r="G83" s="32">
        <v>1694</v>
      </c>
      <c r="H83" s="32">
        <v>1414</v>
      </c>
      <c r="I83" s="32">
        <v>1189</v>
      </c>
      <c r="J83" s="32">
        <v>1395</v>
      </c>
      <c r="K83" s="32">
        <v>906</v>
      </c>
      <c r="L83" s="32">
        <v>967</v>
      </c>
      <c r="M83" s="32">
        <v>1598</v>
      </c>
      <c r="N83" s="32">
        <v>1404</v>
      </c>
      <c r="O83" s="32">
        <v>1673</v>
      </c>
      <c r="P83" s="32">
        <v>1074</v>
      </c>
      <c r="Q83" s="32">
        <v>1566</v>
      </c>
      <c r="R83" s="33">
        <f t="shared" si="3"/>
        <v>16282</v>
      </c>
    </row>
    <row r="84" spans="1:18" x14ac:dyDescent="0.2">
      <c r="A84" s="29" t="s">
        <v>14</v>
      </c>
      <c r="B84" s="30">
        <v>1</v>
      </c>
      <c r="C84" s="31">
        <v>1</v>
      </c>
      <c r="D84" s="29" t="s">
        <v>198</v>
      </c>
      <c r="E84" s="29" t="s">
        <v>85</v>
      </c>
      <c r="F84" s="32">
        <v>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32">
        <v>0</v>
      </c>
      <c r="R84" s="33">
        <f t="shared" si="3"/>
        <v>0</v>
      </c>
    </row>
    <row r="85" spans="1:18" x14ac:dyDescent="0.2">
      <c r="A85" s="29" t="s">
        <v>14</v>
      </c>
      <c r="B85" s="30">
        <v>1</v>
      </c>
      <c r="C85" s="31">
        <v>2</v>
      </c>
      <c r="D85" s="29" t="s">
        <v>198</v>
      </c>
      <c r="E85" s="29" t="s">
        <v>85</v>
      </c>
      <c r="F85" s="32">
        <v>0</v>
      </c>
      <c r="G85" s="32">
        <v>0</v>
      </c>
      <c r="H85" s="32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32">
        <v>0</v>
      </c>
      <c r="R85" s="33">
        <f t="shared" si="3"/>
        <v>0</v>
      </c>
    </row>
    <row r="86" spans="1:18" x14ac:dyDescent="0.2">
      <c r="A86" s="29" t="s">
        <v>14</v>
      </c>
      <c r="B86" s="30">
        <v>1</v>
      </c>
      <c r="C86" s="31">
        <v>14</v>
      </c>
      <c r="D86" s="29" t="s">
        <v>198</v>
      </c>
      <c r="E86" s="29" t="s">
        <v>85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32">
        <v>0</v>
      </c>
      <c r="R86" s="33">
        <f t="shared" si="3"/>
        <v>0</v>
      </c>
    </row>
    <row r="87" spans="1:18" x14ac:dyDescent="0.2">
      <c r="A87" s="29" t="s">
        <v>14</v>
      </c>
      <c r="B87" s="30">
        <v>1</v>
      </c>
      <c r="C87" s="31">
        <v>25</v>
      </c>
      <c r="D87" s="29" t="s">
        <v>198</v>
      </c>
      <c r="E87" s="29" t="s">
        <v>85</v>
      </c>
      <c r="F87" s="32">
        <v>0</v>
      </c>
      <c r="G87" s="32">
        <v>0</v>
      </c>
      <c r="H87" s="32">
        <v>0</v>
      </c>
      <c r="I87" s="32">
        <v>0</v>
      </c>
      <c r="J87" s="32">
        <v>14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32">
        <v>0</v>
      </c>
      <c r="R87" s="33">
        <f t="shared" si="3"/>
        <v>14</v>
      </c>
    </row>
    <row r="88" spans="1:18" x14ac:dyDescent="0.2">
      <c r="A88" s="29" t="s">
        <v>14</v>
      </c>
      <c r="B88" s="30">
        <v>1</v>
      </c>
      <c r="C88" s="31">
        <v>50</v>
      </c>
      <c r="D88" s="29" t="s">
        <v>198</v>
      </c>
      <c r="E88" s="29" t="s">
        <v>85</v>
      </c>
      <c r="F88" s="32">
        <v>44390</v>
      </c>
      <c r="G88" s="32">
        <v>41493</v>
      </c>
      <c r="H88" s="32">
        <v>43010</v>
      </c>
      <c r="I88" s="32">
        <v>42966</v>
      </c>
      <c r="J88" s="32">
        <v>36982</v>
      </c>
      <c r="K88" s="32">
        <v>41511</v>
      </c>
      <c r="L88" s="32">
        <v>43037</v>
      </c>
      <c r="M88" s="32">
        <v>35948</v>
      </c>
      <c r="N88" s="32">
        <v>40572</v>
      </c>
      <c r="O88" s="32">
        <v>41110</v>
      </c>
      <c r="P88" s="32">
        <v>42643</v>
      </c>
      <c r="Q88" s="32">
        <v>41298</v>
      </c>
      <c r="R88" s="33">
        <f t="shared" si="3"/>
        <v>494960</v>
      </c>
    </row>
    <row r="89" spans="1:18" x14ac:dyDescent="0.2">
      <c r="A89" s="29" t="s">
        <v>14</v>
      </c>
      <c r="B89" s="30">
        <v>1</v>
      </c>
      <c r="C89" s="31">
        <v>100</v>
      </c>
      <c r="D89" s="29" t="s">
        <v>198</v>
      </c>
      <c r="E89" s="29" t="s">
        <v>85</v>
      </c>
      <c r="F89" s="32">
        <v>111505</v>
      </c>
      <c r="G89" s="32">
        <v>112067</v>
      </c>
      <c r="H89" s="32">
        <v>109166</v>
      </c>
      <c r="I89" s="32">
        <v>113687</v>
      </c>
      <c r="J89" s="32">
        <v>94469</v>
      </c>
      <c r="K89" s="32">
        <v>106411</v>
      </c>
      <c r="L89" s="32">
        <v>107797</v>
      </c>
      <c r="M89" s="32">
        <v>98381</v>
      </c>
      <c r="N89" s="32">
        <v>110639</v>
      </c>
      <c r="O89" s="32">
        <v>109017.2</v>
      </c>
      <c r="P89" s="32">
        <v>102005</v>
      </c>
      <c r="Q89" s="32">
        <v>111120</v>
      </c>
      <c r="R89" s="33">
        <f t="shared" si="3"/>
        <v>1286264.2</v>
      </c>
    </row>
    <row r="90" spans="1:18" x14ac:dyDescent="0.2">
      <c r="A90" s="29" t="s">
        <v>14</v>
      </c>
      <c r="B90" s="30">
        <v>1</v>
      </c>
      <c r="C90" s="31">
        <v>500</v>
      </c>
      <c r="D90" s="29" t="s">
        <v>198</v>
      </c>
      <c r="E90" s="29" t="s">
        <v>85</v>
      </c>
      <c r="F90" s="32">
        <v>59088</v>
      </c>
      <c r="G90" s="32">
        <v>59018</v>
      </c>
      <c r="H90" s="32">
        <v>59204.5</v>
      </c>
      <c r="I90" s="32">
        <v>59883</v>
      </c>
      <c r="J90" s="32">
        <v>48921</v>
      </c>
      <c r="K90" s="32">
        <v>54088</v>
      </c>
      <c r="L90" s="32">
        <v>55663</v>
      </c>
      <c r="M90" s="32">
        <v>51317</v>
      </c>
      <c r="N90" s="32">
        <v>56169</v>
      </c>
      <c r="O90" s="32">
        <v>52644</v>
      </c>
      <c r="P90" s="32">
        <v>46613</v>
      </c>
      <c r="Q90" s="32">
        <v>51845</v>
      </c>
      <c r="R90" s="33">
        <f t="shared" si="3"/>
        <v>654453.5</v>
      </c>
    </row>
    <row r="91" spans="1:18" x14ac:dyDescent="0.2">
      <c r="A91" s="29" t="s">
        <v>201</v>
      </c>
      <c r="B91" s="30">
        <v>1</v>
      </c>
      <c r="C91" s="31">
        <v>20</v>
      </c>
      <c r="D91" s="29" t="s">
        <v>136</v>
      </c>
      <c r="E91" s="29" t="s">
        <v>85</v>
      </c>
      <c r="F91" s="32">
        <v>1516</v>
      </c>
      <c r="G91" s="32">
        <v>1057</v>
      </c>
      <c r="H91" s="32">
        <v>1382</v>
      </c>
      <c r="I91" s="32">
        <v>1230</v>
      </c>
      <c r="J91" s="32">
        <v>1029</v>
      </c>
      <c r="K91" s="32">
        <v>1240</v>
      </c>
      <c r="L91" s="32">
        <v>871</v>
      </c>
      <c r="M91" s="32">
        <v>1431</v>
      </c>
      <c r="N91" s="32">
        <v>1228</v>
      </c>
      <c r="O91" s="32">
        <v>1040</v>
      </c>
      <c r="P91" s="32">
        <v>953</v>
      </c>
      <c r="Q91" s="32">
        <v>1021</v>
      </c>
      <c r="R91" s="33">
        <f t="shared" si="3"/>
        <v>13998</v>
      </c>
    </row>
    <row r="92" spans="1:18" x14ac:dyDescent="0.2">
      <c r="A92" s="29" t="s">
        <v>205</v>
      </c>
      <c r="B92" s="30">
        <v>1</v>
      </c>
      <c r="C92" s="31">
        <v>18</v>
      </c>
      <c r="D92" s="29" t="s">
        <v>198</v>
      </c>
      <c r="E92" s="29" t="s">
        <v>85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32">
        <v>0</v>
      </c>
      <c r="R92" s="33">
        <f t="shared" si="3"/>
        <v>0</v>
      </c>
    </row>
    <row r="93" spans="1:18" x14ac:dyDescent="0.2">
      <c r="A93" s="29" t="s">
        <v>205</v>
      </c>
      <c r="B93" s="30">
        <v>1</v>
      </c>
      <c r="C93" s="31">
        <v>30</v>
      </c>
      <c r="D93" s="29" t="s">
        <v>198</v>
      </c>
      <c r="E93" s="29" t="s">
        <v>85</v>
      </c>
      <c r="F93" s="32">
        <v>1312</v>
      </c>
      <c r="G93" s="32">
        <v>1192</v>
      </c>
      <c r="H93" s="32">
        <v>1329</v>
      </c>
      <c r="I93" s="32">
        <v>1162</v>
      </c>
      <c r="J93" s="32">
        <v>914</v>
      </c>
      <c r="K93" s="32">
        <v>906</v>
      </c>
      <c r="L93" s="32">
        <v>694</v>
      </c>
      <c r="M93" s="32">
        <v>970</v>
      </c>
      <c r="N93" s="32">
        <v>1105</v>
      </c>
      <c r="O93" s="32">
        <v>1188</v>
      </c>
      <c r="P93" s="32">
        <v>1118</v>
      </c>
      <c r="Q93" s="32">
        <v>1220</v>
      </c>
      <c r="R93" s="33">
        <f t="shared" si="3"/>
        <v>13110</v>
      </c>
    </row>
    <row r="94" spans="1:18" x14ac:dyDescent="0.2">
      <c r="A94" s="29" t="s">
        <v>205</v>
      </c>
      <c r="B94" s="30">
        <v>1</v>
      </c>
      <c r="C94" s="31">
        <v>60</v>
      </c>
      <c r="D94" s="29" t="s">
        <v>198</v>
      </c>
      <c r="E94" s="29" t="s">
        <v>85</v>
      </c>
      <c r="F94" s="32">
        <v>0</v>
      </c>
      <c r="G94" s="32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32">
        <v>0</v>
      </c>
      <c r="R94" s="33">
        <f t="shared" si="3"/>
        <v>0</v>
      </c>
    </row>
    <row r="95" spans="1:18" x14ac:dyDescent="0.2">
      <c r="A95" s="29" t="s">
        <v>211</v>
      </c>
      <c r="B95" s="30">
        <v>1</v>
      </c>
      <c r="C95" s="31">
        <v>1</v>
      </c>
      <c r="D95" s="29" t="s">
        <v>198</v>
      </c>
      <c r="E95" s="29" t="s">
        <v>85</v>
      </c>
      <c r="F95" s="32">
        <v>0</v>
      </c>
      <c r="G95" s="32">
        <v>0</v>
      </c>
      <c r="H95" s="32">
        <v>14</v>
      </c>
      <c r="I95" s="32">
        <v>18</v>
      </c>
      <c r="J95" s="32">
        <v>42</v>
      </c>
      <c r="K95" s="32">
        <v>13</v>
      </c>
      <c r="L95" s="32">
        <v>6</v>
      </c>
      <c r="M95" s="32">
        <v>0</v>
      </c>
      <c r="N95" s="32">
        <v>0</v>
      </c>
      <c r="O95" s="32">
        <v>28</v>
      </c>
      <c r="P95" s="32">
        <v>6</v>
      </c>
      <c r="Q95" s="32">
        <v>0</v>
      </c>
      <c r="R95" s="33">
        <f t="shared" si="3"/>
        <v>127</v>
      </c>
    </row>
    <row r="96" spans="1:18" x14ac:dyDescent="0.2">
      <c r="A96" s="29" t="s">
        <v>211</v>
      </c>
      <c r="B96" s="30">
        <v>1</v>
      </c>
      <c r="C96" s="31">
        <v>100</v>
      </c>
      <c r="D96" s="29" t="s">
        <v>198</v>
      </c>
      <c r="E96" s="29" t="s">
        <v>85</v>
      </c>
      <c r="F96" s="32">
        <v>2944</v>
      </c>
      <c r="G96" s="32">
        <v>2733</v>
      </c>
      <c r="H96" s="32">
        <v>2491</v>
      </c>
      <c r="I96" s="32">
        <v>2072</v>
      </c>
      <c r="J96" s="32">
        <v>2481</v>
      </c>
      <c r="K96" s="32">
        <v>2797</v>
      </c>
      <c r="L96" s="32">
        <v>2580</v>
      </c>
      <c r="M96" s="32">
        <v>2684</v>
      </c>
      <c r="N96" s="32">
        <v>1543</v>
      </c>
      <c r="O96" s="32">
        <v>2612</v>
      </c>
      <c r="P96" s="32">
        <v>2071</v>
      </c>
      <c r="Q96" s="32">
        <v>2060</v>
      </c>
      <c r="R96" s="33">
        <f t="shared" si="3"/>
        <v>29068</v>
      </c>
    </row>
    <row r="97" spans="1:18" x14ac:dyDescent="0.2">
      <c r="A97" s="29" t="s">
        <v>212</v>
      </c>
      <c r="B97" s="30">
        <v>1</v>
      </c>
      <c r="C97" s="31">
        <v>60</v>
      </c>
      <c r="D97" s="29" t="s">
        <v>213</v>
      </c>
      <c r="E97" s="29" t="s">
        <v>85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3">
        <f t="shared" si="3"/>
        <v>0</v>
      </c>
    </row>
    <row r="98" spans="1:18" x14ac:dyDescent="0.2">
      <c r="A98" s="29" t="s">
        <v>205</v>
      </c>
      <c r="B98" s="30">
        <v>1</v>
      </c>
      <c r="C98" s="31">
        <v>60</v>
      </c>
      <c r="D98" s="29" t="s">
        <v>206</v>
      </c>
      <c r="E98" s="29" t="s">
        <v>207</v>
      </c>
      <c r="F98" s="32">
        <v>2100</v>
      </c>
      <c r="G98" s="32">
        <v>2150</v>
      </c>
      <c r="H98" s="32">
        <v>2970</v>
      </c>
      <c r="I98" s="32">
        <v>1600</v>
      </c>
      <c r="J98" s="32">
        <v>1500</v>
      </c>
      <c r="K98" s="32">
        <v>1710</v>
      </c>
      <c r="L98" s="32">
        <v>1500</v>
      </c>
      <c r="M98" s="32">
        <v>1140</v>
      </c>
      <c r="N98" s="32">
        <v>1200</v>
      </c>
      <c r="O98" s="32">
        <v>1200</v>
      </c>
      <c r="P98" s="32">
        <v>3120</v>
      </c>
      <c r="Q98" s="32">
        <v>2190</v>
      </c>
      <c r="R98" s="33">
        <f t="shared" ref="R98:R99" si="4">SUM(F98:Q98)</f>
        <v>22380</v>
      </c>
    </row>
    <row r="99" spans="1:18" x14ac:dyDescent="0.2">
      <c r="A99" s="29" t="s">
        <v>196</v>
      </c>
      <c r="B99" s="30">
        <v>1</v>
      </c>
      <c r="C99" s="31">
        <v>5</v>
      </c>
      <c r="D99" s="29" t="s">
        <v>199</v>
      </c>
      <c r="E99" s="29" t="s">
        <v>200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0</v>
      </c>
      <c r="Q99" s="32">
        <v>0</v>
      </c>
      <c r="R99" s="33">
        <f t="shared" si="4"/>
        <v>0</v>
      </c>
    </row>
    <row r="100" spans="1:18" ht="14.25" x14ac:dyDescent="0.2">
      <c r="E100" s="25" t="s">
        <v>38</v>
      </c>
      <c r="F100" s="26">
        <f t="shared" ref="F100:R100" si="5">SUM(F55:F99)</f>
        <v>565904</v>
      </c>
      <c r="G100" s="26">
        <f t="shared" si="5"/>
        <v>543762</v>
      </c>
      <c r="H100" s="26">
        <f t="shared" si="5"/>
        <v>555814.5</v>
      </c>
      <c r="I100" s="26">
        <f t="shared" si="5"/>
        <v>566467</v>
      </c>
      <c r="J100" s="26">
        <f t="shared" si="5"/>
        <v>485956</v>
      </c>
      <c r="K100" s="26">
        <f t="shared" si="5"/>
        <v>545972</v>
      </c>
      <c r="L100" s="26">
        <f t="shared" si="5"/>
        <v>545207.5</v>
      </c>
      <c r="M100" s="26">
        <f t="shared" si="5"/>
        <v>489129</v>
      </c>
      <c r="N100" s="26">
        <f t="shared" si="5"/>
        <v>545679.69999999995</v>
      </c>
      <c r="O100" s="26">
        <f t="shared" si="5"/>
        <v>535076.19999999995</v>
      </c>
      <c r="P100" s="26">
        <f t="shared" si="5"/>
        <v>517651</v>
      </c>
      <c r="Q100" s="26">
        <f t="shared" si="5"/>
        <v>542141</v>
      </c>
      <c r="R100" s="23">
        <f t="shared" si="5"/>
        <v>6438759.9000000004</v>
      </c>
    </row>
    <row r="102" spans="1:18" x14ac:dyDescent="0.2">
      <c r="A102" s="22"/>
      <c r="B102" s="22"/>
      <c r="C102" s="22"/>
      <c r="D102" s="22"/>
      <c r="E102" s="22"/>
      <c r="F102" s="147" t="s">
        <v>40</v>
      </c>
      <c r="G102" s="147"/>
      <c r="H102" s="147"/>
      <c r="I102" s="147"/>
      <c r="J102" s="147"/>
      <c r="K102" s="147"/>
      <c r="L102" s="147"/>
      <c r="M102" s="147"/>
      <c r="N102" s="147"/>
      <c r="O102" s="147"/>
      <c r="P102" s="147"/>
      <c r="Q102" s="147"/>
      <c r="R102" s="147"/>
    </row>
    <row r="103" spans="1:18" ht="30" customHeight="1" x14ac:dyDescent="0.2">
      <c r="A103" s="27" t="s">
        <v>2</v>
      </c>
      <c r="B103" s="27" t="s">
        <v>24</v>
      </c>
      <c r="C103" s="27" t="s">
        <v>25</v>
      </c>
      <c r="D103" s="27" t="s">
        <v>4</v>
      </c>
      <c r="E103" s="27" t="s">
        <v>5</v>
      </c>
      <c r="F103" s="28" t="s">
        <v>26</v>
      </c>
      <c r="G103" s="28" t="s">
        <v>27</v>
      </c>
      <c r="H103" s="28" t="s">
        <v>28</v>
      </c>
      <c r="I103" s="28" t="s">
        <v>29</v>
      </c>
      <c r="J103" s="28" t="s">
        <v>30</v>
      </c>
      <c r="K103" s="28" t="s">
        <v>31</v>
      </c>
      <c r="L103" s="28" t="s">
        <v>32</v>
      </c>
      <c r="M103" s="28" t="s">
        <v>33</v>
      </c>
      <c r="N103" s="28" t="s">
        <v>34</v>
      </c>
      <c r="O103" s="28" t="s">
        <v>35</v>
      </c>
      <c r="P103" s="28" t="s">
        <v>36</v>
      </c>
      <c r="Q103" s="28" t="s">
        <v>37</v>
      </c>
      <c r="R103" s="28" t="s">
        <v>8</v>
      </c>
    </row>
    <row r="104" spans="1:18" x14ac:dyDescent="0.2">
      <c r="A104" s="29" t="s">
        <v>196</v>
      </c>
      <c r="B104" s="30">
        <v>1</v>
      </c>
      <c r="C104" s="31">
        <v>20</v>
      </c>
      <c r="D104" s="29" t="s">
        <v>197</v>
      </c>
      <c r="E104" s="29" t="s">
        <v>17</v>
      </c>
      <c r="F104" s="32">
        <v>812</v>
      </c>
      <c r="G104" s="32">
        <v>1346</v>
      </c>
      <c r="H104" s="32">
        <v>590</v>
      </c>
      <c r="I104" s="32">
        <v>740</v>
      </c>
      <c r="J104" s="32">
        <v>1821</v>
      </c>
      <c r="K104" s="32">
        <v>575</v>
      </c>
      <c r="L104" s="32">
        <v>945</v>
      </c>
      <c r="M104" s="32">
        <v>1120</v>
      </c>
      <c r="N104" s="32">
        <v>1801</v>
      </c>
      <c r="O104" s="32">
        <v>1495</v>
      </c>
      <c r="P104" s="32">
        <v>2220</v>
      </c>
      <c r="Q104" s="32">
        <v>1549</v>
      </c>
      <c r="R104" s="33">
        <f>SUM(F104:Q104)</f>
        <v>15014</v>
      </c>
    </row>
    <row r="105" spans="1:18" x14ac:dyDescent="0.2">
      <c r="A105" s="29" t="s">
        <v>196</v>
      </c>
      <c r="B105" s="30">
        <v>1</v>
      </c>
      <c r="C105" s="31">
        <v>50</v>
      </c>
      <c r="D105" s="29" t="s">
        <v>197</v>
      </c>
      <c r="E105" s="29" t="s">
        <v>17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0</v>
      </c>
      <c r="Q105" s="32">
        <v>0</v>
      </c>
      <c r="R105" s="33">
        <f t="shared" ref="R105:R146" si="6">SUM(F105:Q105)</f>
        <v>0</v>
      </c>
    </row>
    <row r="106" spans="1:18" x14ac:dyDescent="0.2">
      <c r="A106" s="29" t="s">
        <v>196</v>
      </c>
      <c r="B106" s="30">
        <v>1</v>
      </c>
      <c r="C106" s="31">
        <v>100</v>
      </c>
      <c r="D106" s="29" t="s">
        <v>197</v>
      </c>
      <c r="E106" s="29" t="s">
        <v>17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2">
        <v>0</v>
      </c>
      <c r="Q106" s="32">
        <v>0</v>
      </c>
      <c r="R106" s="33">
        <f t="shared" si="6"/>
        <v>0</v>
      </c>
    </row>
    <row r="107" spans="1:18" x14ac:dyDescent="0.2">
      <c r="A107" s="29" t="s">
        <v>196</v>
      </c>
      <c r="B107" s="30">
        <v>1</v>
      </c>
      <c r="C107" s="31">
        <v>20</v>
      </c>
      <c r="D107" s="29" t="s">
        <v>137</v>
      </c>
      <c r="E107" s="29" t="s">
        <v>17</v>
      </c>
      <c r="F107" s="32">
        <v>1626</v>
      </c>
      <c r="G107" s="32">
        <v>1399</v>
      </c>
      <c r="H107" s="32">
        <v>787</v>
      </c>
      <c r="I107" s="32">
        <v>896</v>
      </c>
      <c r="J107" s="32">
        <v>1760</v>
      </c>
      <c r="K107" s="32">
        <v>1395</v>
      </c>
      <c r="L107" s="32">
        <v>1768</v>
      </c>
      <c r="M107" s="32">
        <v>1144</v>
      </c>
      <c r="N107" s="32">
        <v>1268</v>
      </c>
      <c r="O107" s="32">
        <v>1190</v>
      </c>
      <c r="P107" s="32">
        <v>1399</v>
      </c>
      <c r="Q107" s="32">
        <v>1578</v>
      </c>
      <c r="R107" s="33">
        <f t="shared" si="6"/>
        <v>16210</v>
      </c>
    </row>
    <row r="108" spans="1:18" x14ac:dyDescent="0.2">
      <c r="A108" s="29" t="s">
        <v>196</v>
      </c>
      <c r="B108" s="30">
        <v>1</v>
      </c>
      <c r="C108" s="31">
        <v>50</v>
      </c>
      <c r="D108" s="29" t="s">
        <v>137</v>
      </c>
      <c r="E108" s="29" t="s">
        <v>17</v>
      </c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32">
        <v>0</v>
      </c>
      <c r="P108" s="32">
        <v>0</v>
      </c>
      <c r="Q108" s="32">
        <v>0</v>
      </c>
      <c r="R108" s="33">
        <f t="shared" si="6"/>
        <v>0</v>
      </c>
    </row>
    <row r="109" spans="1:18" x14ac:dyDescent="0.2">
      <c r="A109" s="29" t="s">
        <v>196</v>
      </c>
      <c r="B109" s="30">
        <v>1</v>
      </c>
      <c r="C109" s="31">
        <v>100</v>
      </c>
      <c r="D109" s="29" t="s">
        <v>137</v>
      </c>
      <c r="E109" s="29" t="s">
        <v>17</v>
      </c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0</v>
      </c>
      <c r="N109" s="32">
        <v>0</v>
      </c>
      <c r="O109" s="32">
        <v>0</v>
      </c>
      <c r="P109" s="32">
        <v>0</v>
      </c>
      <c r="Q109" s="32">
        <v>0</v>
      </c>
      <c r="R109" s="33">
        <f t="shared" si="6"/>
        <v>0</v>
      </c>
    </row>
    <row r="110" spans="1:18" x14ac:dyDescent="0.2">
      <c r="A110" s="29" t="s">
        <v>202</v>
      </c>
      <c r="B110" s="30">
        <v>1</v>
      </c>
      <c r="C110" s="31">
        <v>30</v>
      </c>
      <c r="D110" s="29" t="s">
        <v>203</v>
      </c>
      <c r="E110" s="29" t="s">
        <v>17</v>
      </c>
      <c r="F110" s="32">
        <v>65970</v>
      </c>
      <c r="G110" s="32">
        <v>78420</v>
      </c>
      <c r="H110" s="32">
        <v>75000</v>
      </c>
      <c r="I110" s="32">
        <v>71280</v>
      </c>
      <c r="J110" s="32">
        <v>83940</v>
      </c>
      <c r="K110" s="32">
        <v>82320</v>
      </c>
      <c r="L110" s="32">
        <v>98430</v>
      </c>
      <c r="M110" s="32">
        <v>83430</v>
      </c>
      <c r="N110" s="32">
        <v>90540</v>
      </c>
      <c r="O110" s="32">
        <v>106770</v>
      </c>
      <c r="P110" s="32">
        <v>102270</v>
      </c>
      <c r="Q110" s="32">
        <v>107160</v>
      </c>
      <c r="R110" s="33">
        <f t="shared" si="6"/>
        <v>1045530</v>
      </c>
    </row>
    <row r="111" spans="1:18" x14ac:dyDescent="0.2">
      <c r="A111" s="29" t="s">
        <v>202</v>
      </c>
      <c r="B111" s="30">
        <v>1</v>
      </c>
      <c r="C111" s="31">
        <v>30</v>
      </c>
      <c r="D111" s="29" t="s">
        <v>204</v>
      </c>
      <c r="E111" s="29" t="s">
        <v>17</v>
      </c>
      <c r="F111" s="32">
        <v>53670</v>
      </c>
      <c r="G111" s="32">
        <v>51180</v>
      </c>
      <c r="H111" s="32">
        <v>60180</v>
      </c>
      <c r="I111" s="32">
        <v>64350</v>
      </c>
      <c r="J111" s="32">
        <v>60030</v>
      </c>
      <c r="K111" s="32">
        <v>65850</v>
      </c>
      <c r="L111" s="32">
        <v>70890</v>
      </c>
      <c r="M111" s="32">
        <v>60930</v>
      </c>
      <c r="N111" s="32">
        <v>74070</v>
      </c>
      <c r="O111" s="32">
        <v>77670</v>
      </c>
      <c r="P111" s="32">
        <v>71940</v>
      </c>
      <c r="Q111" s="32">
        <v>86880</v>
      </c>
      <c r="R111" s="33">
        <f t="shared" si="6"/>
        <v>797640</v>
      </c>
    </row>
    <row r="112" spans="1:18" x14ac:dyDescent="0.2">
      <c r="A112" s="29" t="s">
        <v>208</v>
      </c>
      <c r="B112" s="30">
        <v>1</v>
      </c>
      <c r="C112" s="31">
        <v>60</v>
      </c>
      <c r="D112" s="29" t="s">
        <v>209</v>
      </c>
      <c r="E112" s="29" t="s">
        <v>17</v>
      </c>
      <c r="F112" s="32">
        <v>63645</v>
      </c>
      <c r="G112" s="32">
        <v>72280</v>
      </c>
      <c r="H112" s="32">
        <v>75550</v>
      </c>
      <c r="I112" s="32">
        <v>74481</v>
      </c>
      <c r="J112" s="32">
        <v>68995</v>
      </c>
      <c r="K112" s="32">
        <v>72705</v>
      </c>
      <c r="L112" s="32">
        <v>76290</v>
      </c>
      <c r="M112" s="32">
        <v>68650</v>
      </c>
      <c r="N112" s="32">
        <v>81765</v>
      </c>
      <c r="O112" s="32">
        <v>71979</v>
      </c>
      <c r="P112" s="32">
        <v>78720</v>
      </c>
      <c r="Q112" s="32">
        <v>71442</v>
      </c>
      <c r="R112" s="33">
        <f t="shared" si="6"/>
        <v>876502</v>
      </c>
    </row>
    <row r="113" spans="1:18" x14ac:dyDescent="0.2">
      <c r="A113" s="29" t="s">
        <v>208</v>
      </c>
      <c r="B113" s="30">
        <v>1</v>
      </c>
      <c r="C113" s="31">
        <v>28</v>
      </c>
      <c r="D113" s="29" t="s">
        <v>210</v>
      </c>
      <c r="E113" s="29" t="s">
        <v>17</v>
      </c>
      <c r="F113" s="32">
        <v>0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32">
        <v>0</v>
      </c>
      <c r="P113" s="32">
        <v>0</v>
      </c>
      <c r="Q113" s="32">
        <v>0</v>
      </c>
      <c r="R113" s="33">
        <f t="shared" si="6"/>
        <v>0</v>
      </c>
    </row>
    <row r="114" spans="1:18" x14ac:dyDescent="0.2">
      <c r="A114" s="29" t="s">
        <v>208</v>
      </c>
      <c r="B114" s="30">
        <v>1</v>
      </c>
      <c r="C114" s="31">
        <v>30</v>
      </c>
      <c r="D114" s="29" t="s">
        <v>210</v>
      </c>
      <c r="E114" s="29" t="s">
        <v>17</v>
      </c>
      <c r="F114" s="32">
        <v>0</v>
      </c>
      <c r="G114" s="32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32">
        <v>0</v>
      </c>
      <c r="P114" s="32">
        <v>0</v>
      </c>
      <c r="Q114" s="32">
        <v>0</v>
      </c>
      <c r="R114" s="33">
        <f t="shared" si="6"/>
        <v>0</v>
      </c>
    </row>
    <row r="115" spans="1:18" x14ac:dyDescent="0.2">
      <c r="A115" s="29" t="s">
        <v>208</v>
      </c>
      <c r="B115" s="30">
        <v>1</v>
      </c>
      <c r="C115" s="31">
        <v>60</v>
      </c>
      <c r="D115" s="29" t="s">
        <v>210</v>
      </c>
      <c r="E115" s="29" t="s">
        <v>17</v>
      </c>
      <c r="F115" s="32">
        <v>164858</v>
      </c>
      <c r="G115" s="32">
        <v>166314</v>
      </c>
      <c r="H115" s="32">
        <v>174869</v>
      </c>
      <c r="I115" s="32">
        <v>177401</v>
      </c>
      <c r="J115" s="32">
        <v>161067</v>
      </c>
      <c r="K115" s="32">
        <v>183255</v>
      </c>
      <c r="L115" s="32">
        <v>184334</v>
      </c>
      <c r="M115" s="32">
        <v>170341</v>
      </c>
      <c r="N115" s="32">
        <v>179405</v>
      </c>
      <c r="O115" s="32">
        <v>177404</v>
      </c>
      <c r="P115" s="32">
        <v>185762</v>
      </c>
      <c r="Q115" s="32">
        <v>165675</v>
      </c>
      <c r="R115" s="33">
        <f t="shared" si="6"/>
        <v>2090685</v>
      </c>
    </row>
    <row r="116" spans="1:18" x14ac:dyDescent="0.2">
      <c r="A116" s="29" t="s">
        <v>208</v>
      </c>
      <c r="B116" s="30">
        <v>1</v>
      </c>
      <c r="C116" s="31">
        <v>100</v>
      </c>
      <c r="D116" s="29" t="s">
        <v>210</v>
      </c>
      <c r="E116" s="29" t="s">
        <v>17</v>
      </c>
      <c r="F116" s="32">
        <v>0</v>
      </c>
      <c r="G116" s="32">
        <v>0</v>
      </c>
      <c r="H116" s="32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32">
        <v>0</v>
      </c>
      <c r="P116" s="32">
        <v>0</v>
      </c>
      <c r="Q116" s="32">
        <v>0</v>
      </c>
      <c r="R116" s="33">
        <f t="shared" si="6"/>
        <v>0</v>
      </c>
    </row>
    <row r="117" spans="1:18" x14ac:dyDescent="0.2">
      <c r="A117" s="29" t="s">
        <v>191</v>
      </c>
      <c r="B117" s="30">
        <v>1</v>
      </c>
      <c r="C117" s="31">
        <v>30</v>
      </c>
      <c r="D117" s="29" t="s">
        <v>192</v>
      </c>
      <c r="E117" s="29" t="s">
        <v>85</v>
      </c>
      <c r="F117" s="32">
        <v>1470</v>
      </c>
      <c r="G117" s="32">
        <v>2970</v>
      </c>
      <c r="H117" s="32">
        <v>2730</v>
      </c>
      <c r="I117" s="32">
        <v>1800</v>
      </c>
      <c r="J117" s="32">
        <v>3180</v>
      </c>
      <c r="K117" s="32">
        <v>1530</v>
      </c>
      <c r="L117" s="32">
        <v>3450</v>
      </c>
      <c r="M117" s="32">
        <v>1500</v>
      </c>
      <c r="N117" s="32">
        <v>1500</v>
      </c>
      <c r="O117" s="32">
        <v>1500</v>
      </c>
      <c r="P117" s="32">
        <v>2640</v>
      </c>
      <c r="Q117" s="32">
        <v>2850</v>
      </c>
      <c r="R117" s="33">
        <f t="shared" si="6"/>
        <v>27120</v>
      </c>
    </row>
    <row r="118" spans="1:18" x14ac:dyDescent="0.2">
      <c r="A118" s="29" t="s">
        <v>191</v>
      </c>
      <c r="B118" s="30">
        <v>1</v>
      </c>
      <c r="C118" s="31">
        <v>30</v>
      </c>
      <c r="D118" s="29" t="s">
        <v>193</v>
      </c>
      <c r="E118" s="29" t="s">
        <v>85</v>
      </c>
      <c r="F118" s="32">
        <v>3690</v>
      </c>
      <c r="G118" s="32">
        <v>4920</v>
      </c>
      <c r="H118" s="32">
        <v>2880</v>
      </c>
      <c r="I118" s="32">
        <v>4800</v>
      </c>
      <c r="J118" s="32">
        <v>3420</v>
      </c>
      <c r="K118" s="32">
        <v>5460</v>
      </c>
      <c r="L118" s="32">
        <v>3180</v>
      </c>
      <c r="M118" s="32">
        <v>3510</v>
      </c>
      <c r="N118" s="32">
        <v>3210</v>
      </c>
      <c r="O118" s="32">
        <v>4950</v>
      </c>
      <c r="P118" s="32">
        <v>2850</v>
      </c>
      <c r="Q118" s="32">
        <v>3390</v>
      </c>
      <c r="R118" s="33">
        <f t="shared" si="6"/>
        <v>46260</v>
      </c>
    </row>
    <row r="119" spans="1:18" x14ac:dyDescent="0.2">
      <c r="A119" s="29" t="s">
        <v>191</v>
      </c>
      <c r="B119" s="30">
        <v>1</v>
      </c>
      <c r="C119" s="31">
        <v>60</v>
      </c>
      <c r="D119" s="29" t="s">
        <v>215</v>
      </c>
      <c r="E119" s="29" t="s">
        <v>85</v>
      </c>
      <c r="F119" s="32">
        <v>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2">
        <v>0</v>
      </c>
      <c r="Q119" s="32">
        <v>0</v>
      </c>
      <c r="R119" s="33">
        <f t="shared" si="6"/>
        <v>0</v>
      </c>
    </row>
    <row r="120" spans="1:18" x14ac:dyDescent="0.2">
      <c r="A120" s="29" t="s">
        <v>194</v>
      </c>
      <c r="B120" s="30">
        <v>1</v>
      </c>
      <c r="C120" s="31">
        <v>9</v>
      </c>
      <c r="D120" s="29" t="s">
        <v>136</v>
      </c>
      <c r="E120" s="29" t="s">
        <v>85</v>
      </c>
      <c r="F120" s="32">
        <v>0</v>
      </c>
      <c r="G120" s="32">
        <v>0</v>
      </c>
      <c r="H120" s="32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32">
        <v>0</v>
      </c>
      <c r="P120" s="32">
        <v>0</v>
      </c>
      <c r="Q120" s="32">
        <v>0</v>
      </c>
      <c r="R120" s="33">
        <f t="shared" si="6"/>
        <v>0</v>
      </c>
    </row>
    <row r="121" spans="1:18" x14ac:dyDescent="0.2">
      <c r="A121" s="29" t="s">
        <v>194</v>
      </c>
      <c r="B121" s="30">
        <v>1</v>
      </c>
      <c r="C121" s="31">
        <v>30</v>
      </c>
      <c r="D121" s="29" t="s">
        <v>136</v>
      </c>
      <c r="E121" s="29" t="s">
        <v>85</v>
      </c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32">
        <v>477</v>
      </c>
      <c r="P121" s="32">
        <v>27</v>
      </c>
      <c r="Q121" s="32">
        <v>561</v>
      </c>
      <c r="R121" s="33">
        <f t="shared" si="6"/>
        <v>1065</v>
      </c>
    </row>
    <row r="122" spans="1:18" x14ac:dyDescent="0.2">
      <c r="A122" s="29" t="s">
        <v>194</v>
      </c>
      <c r="B122" s="30">
        <v>1</v>
      </c>
      <c r="C122" s="31">
        <v>100</v>
      </c>
      <c r="D122" s="29" t="s">
        <v>136</v>
      </c>
      <c r="E122" s="29" t="s">
        <v>85</v>
      </c>
      <c r="F122" s="32">
        <v>1260</v>
      </c>
      <c r="G122" s="32">
        <v>0</v>
      </c>
      <c r="H122" s="32">
        <v>936</v>
      </c>
      <c r="I122" s="32">
        <v>522</v>
      </c>
      <c r="J122" s="32">
        <v>816</v>
      </c>
      <c r="K122" s="32">
        <v>390</v>
      </c>
      <c r="L122" s="32">
        <v>579</v>
      </c>
      <c r="M122" s="32">
        <v>1098</v>
      </c>
      <c r="N122" s="32">
        <v>540</v>
      </c>
      <c r="O122" s="32">
        <v>0</v>
      </c>
      <c r="P122" s="32">
        <v>0</v>
      </c>
      <c r="Q122" s="32">
        <v>0</v>
      </c>
      <c r="R122" s="33">
        <f t="shared" si="6"/>
        <v>6141</v>
      </c>
    </row>
    <row r="123" spans="1:18" x14ac:dyDescent="0.2">
      <c r="A123" s="29" t="s">
        <v>194</v>
      </c>
      <c r="B123" s="30">
        <v>1</v>
      </c>
      <c r="C123" s="31">
        <v>2</v>
      </c>
      <c r="D123" s="29" t="s">
        <v>195</v>
      </c>
      <c r="E123" s="29" t="s">
        <v>85</v>
      </c>
      <c r="F123" s="32">
        <v>0</v>
      </c>
      <c r="G123" s="32">
        <v>0</v>
      </c>
      <c r="H123" s="32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32">
        <v>0</v>
      </c>
      <c r="P123" s="32">
        <v>0</v>
      </c>
      <c r="Q123" s="32">
        <v>0</v>
      </c>
      <c r="R123" s="33">
        <f t="shared" si="6"/>
        <v>0</v>
      </c>
    </row>
    <row r="124" spans="1:18" x14ac:dyDescent="0.2">
      <c r="A124" s="29" t="s">
        <v>194</v>
      </c>
      <c r="B124" s="30">
        <v>1</v>
      </c>
      <c r="C124" s="31">
        <v>42</v>
      </c>
      <c r="D124" s="29" t="s">
        <v>195</v>
      </c>
      <c r="E124" s="29" t="s">
        <v>85</v>
      </c>
      <c r="F124" s="32">
        <v>0</v>
      </c>
      <c r="G124" s="32">
        <v>0</v>
      </c>
      <c r="H124" s="32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32">
        <v>0</v>
      </c>
      <c r="P124" s="32">
        <v>0</v>
      </c>
      <c r="Q124" s="32">
        <v>0</v>
      </c>
      <c r="R124" s="33">
        <f t="shared" si="6"/>
        <v>0</v>
      </c>
    </row>
    <row r="125" spans="1:18" x14ac:dyDescent="0.2">
      <c r="A125" s="29" t="s">
        <v>194</v>
      </c>
      <c r="B125" s="30">
        <v>1</v>
      </c>
      <c r="C125" s="31">
        <v>60</v>
      </c>
      <c r="D125" s="29" t="s">
        <v>195</v>
      </c>
      <c r="E125" s="29" t="s">
        <v>85</v>
      </c>
      <c r="F125" s="32">
        <v>33498</v>
      </c>
      <c r="G125" s="32">
        <v>27450</v>
      </c>
      <c r="H125" s="32">
        <v>28815</v>
      </c>
      <c r="I125" s="32">
        <v>36998</v>
      </c>
      <c r="J125" s="32">
        <v>30015</v>
      </c>
      <c r="K125" s="32">
        <v>32175</v>
      </c>
      <c r="L125" s="32">
        <v>31265</v>
      </c>
      <c r="M125" s="32">
        <v>33359</v>
      </c>
      <c r="N125" s="32">
        <v>37865</v>
      </c>
      <c r="O125" s="32">
        <v>35033</v>
      </c>
      <c r="P125" s="32">
        <v>31866</v>
      </c>
      <c r="Q125" s="32">
        <v>36257</v>
      </c>
      <c r="R125" s="33">
        <f t="shared" si="6"/>
        <v>394596</v>
      </c>
    </row>
    <row r="126" spans="1:18" x14ac:dyDescent="0.2">
      <c r="A126" s="29" t="s">
        <v>14</v>
      </c>
      <c r="B126" s="30">
        <v>1</v>
      </c>
      <c r="C126" s="31">
        <v>1</v>
      </c>
      <c r="D126" s="29" t="s">
        <v>137</v>
      </c>
      <c r="E126" s="29" t="s">
        <v>85</v>
      </c>
      <c r="F126" s="32">
        <v>0</v>
      </c>
      <c r="G126" s="32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32">
        <v>0</v>
      </c>
      <c r="P126" s="32">
        <v>0</v>
      </c>
      <c r="Q126" s="32">
        <v>0</v>
      </c>
      <c r="R126" s="33">
        <f t="shared" si="6"/>
        <v>0</v>
      </c>
    </row>
    <row r="127" spans="1:18" x14ac:dyDescent="0.2">
      <c r="A127" s="29" t="s">
        <v>14</v>
      </c>
      <c r="B127" s="30">
        <v>1</v>
      </c>
      <c r="C127" s="31">
        <v>25</v>
      </c>
      <c r="D127" s="29" t="s">
        <v>137</v>
      </c>
      <c r="E127" s="29" t="s">
        <v>85</v>
      </c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32">
        <v>0</v>
      </c>
      <c r="P127" s="32">
        <v>0</v>
      </c>
      <c r="Q127" s="32">
        <v>0</v>
      </c>
      <c r="R127" s="33">
        <f t="shared" si="6"/>
        <v>0</v>
      </c>
    </row>
    <row r="128" spans="1:18" x14ac:dyDescent="0.2">
      <c r="A128" s="29" t="s">
        <v>14</v>
      </c>
      <c r="B128" s="30">
        <v>1</v>
      </c>
      <c r="C128" s="31">
        <v>28</v>
      </c>
      <c r="D128" s="29" t="s">
        <v>137</v>
      </c>
      <c r="E128" s="29" t="s">
        <v>85</v>
      </c>
      <c r="F128" s="32">
        <v>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0</v>
      </c>
      <c r="O128" s="32">
        <v>0</v>
      </c>
      <c r="P128" s="32">
        <v>0</v>
      </c>
      <c r="Q128" s="32">
        <v>0</v>
      </c>
      <c r="R128" s="33">
        <f t="shared" si="6"/>
        <v>0</v>
      </c>
    </row>
    <row r="129" spans="1:18" x14ac:dyDescent="0.2">
      <c r="A129" s="29" t="s">
        <v>14</v>
      </c>
      <c r="B129" s="30">
        <v>1</v>
      </c>
      <c r="C129" s="31">
        <v>50</v>
      </c>
      <c r="D129" s="29" t="s">
        <v>137</v>
      </c>
      <c r="E129" s="29" t="s">
        <v>85</v>
      </c>
      <c r="F129" s="32">
        <v>0</v>
      </c>
      <c r="G129" s="32">
        <v>0</v>
      </c>
      <c r="H129" s="32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0</v>
      </c>
      <c r="P129" s="32">
        <v>0</v>
      </c>
      <c r="Q129" s="32">
        <v>0</v>
      </c>
      <c r="R129" s="33">
        <f t="shared" si="6"/>
        <v>0</v>
      </c>
    </row>
    <row r="130" spans="1:18" x14ac:dyDescent="0.2">
      <c r="A130" s="29" t="s">
        <v>14</v>
      </c>
      <c r="B130" s="30">
        <v>1</v>
      </c>
      <c r="C130" s="31">
        <v>100</v>
      </c>
      <c r="D130" s="29" t="s">
        <v>137</v>
      </c>
      <c r="E130" s="29" t="s">
        <v>85</v>
      </c>
      <c r="F130" s="32">
        <v>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32">
        <v>0</v>
      </c>
      <c r="P130" s="32">
        <v>0</v>
      </c>
      <c r="Q130" s="32">
        <v>0</v>
      </c>
      <c r="R130" s="33">
        <f t="shared" si="6"/>
        <v>0</v>
      </c>
    </row>
    <row r="131" spans="1:18" x14ac:dyDescent="0.2">
      <c r="A131" s="29" t="s">
        <v>14</v>
      </c>
      <c r="B131" s="30">
        <v>1</v>
      </c>
      <c r="C131" s="31">
        <v>250</v>
      </c>
      <c r="D131" s="29" t="s">
        <v>137</v>
      </c>
      <c r="E131" s="29" t="s">
        <v>85</v>
      </c>
      <c r="F131" s="32">
        <v>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32">
        <v>0</v>
      </c>
      <c r="P131" s="32">
        <v>0</v>
      </c>
      <c r="Q131" s="32">
        <v>0</v>
      </c>
      <c r="R131" s="33">
        <f t="shared" si="6"/>
        <v>0</v>
      </c>
    </row>
    <row r="132" spans="1:18" x14ac:dyDescent="0.2">
      <c r="A132" s="29" t="s">
        <v>14</v>
      </c>
      <c r="B132" s="30">
        <v>1</v>
      </c>
      <c r="C132" s="31">
        <v>500</v>
      </c>
      <c r="D132" s="29" t="s">
        <v>137</v>
      </c>
      <c r="E132" s="29" t="s">
        <v>85</v>
      </c>
      <c r="F132" s="32">
        <v>1581</v>
      </c>
      <c r="G132" s="32">
        <v>1819</v>
      </c>
      <c r="H132" s="32">
        <v>3096</v>
      </c>
      <c r="I132" s="32">
        <v>2924</v>
      </c>
      <c r="J132" s="32">
        <v>3761</v>
      </c>
      <c r="K132" s="32">
        <v>1573</v>
      </c>
      <c r="L132" s="32">
        <v>2200</v>
      </c>
      <c r="M132" s="32">
        <v>2513</v>
      </c>
      <c r="N132" s="32">
        <v>2648</v>
      </c>
      <c r="O132" s="32">
        <v>1386</v>
      </c>
      <c r="P132" s="32">
        <v>3225</v>
      </c>
      <c r="Q132" s="32">
        <v>1709</v>
      </c>
      <c r="R132" s="33">
        <f t="shared" si="6"/>
        <v>28435</v>
      </c>
    </row>
    <row r="133" spans="1:18" x14ac:dyDescent="0.2">
      <c r="A133" s="29" t="s">
        <v>14</v>
      </c>
      <c r="B133" s="30">
        <v>1</v>
      </c>
      <c r="C133" s="31">
        <v>1</v>
      </c>
      <c r="D133" s="29" t="s">
        <v>198</v>
      </c>
      <c r="E133" s="29" t="s">
        <v>85</v>
      </c>
      <c r="F133" s="32">
        <v>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32">
        <v>0</v>
      </c>
      <c r="P133" s="32">
        <v>0</v>
      </c>
      <c r="Q133" s="32">
        <v>0</v>
      </c>
      <c r="R133" s="33">
        <f t="shared" si="6"/>
        <v>0</v>
      </c>
    </row>
    <row r="134" spans="1:18" x14ac:dyDescent="0.2">
      <c r="A134" s="29" t="s">
        <v>14</v>
      </c>
      <c r="B134" s="30">
        <v>1</v>
      </c>
      <c r="C134" s="31">
        <v>2</v>
      </c>
      <c r="D134" s="29" t="s">
        <v>198</v>
      </c>
      <c r="E134" s="29" t="s">
        <v>85</v>
      </c>
      <c r="F134" s="32">
        <v>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0</v>
      </c>
      <c r="P134" s="32">
        <v>0</v>
      </c>
      <c r="Q134" s="32">
        <v>0</v>
      </c>
      <c r="R134" s="33">
        <f t="shared" si="6"/>
        <v>0</v>
      </c>
    </row>
    <row r="135" spans="1:18" x14ac:dyDescent="0.2">
      <c r="A135" s="29" t="s">
        <v>14</v>
      </c>
      <c r="B135" s="30">
        <v>1</v>
      </c>
      <c r="C135" s="31">
        <v>14</v>
      </c>
      <c r="D135" s="29" t="s">
        <v>198</v>
      </c>
      <c r="E135" s="29" t="s">
        <v>85</v>
      </c>
      <c r="F135" s="32">
        <v>0</v>
      </c>
      <c r="G135" s="32">
        <v>0</v>
      </c>
      <c r="H135" s="32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32">
        <v>0</v>
      </c>
      <c r="P135" s="32">
        <v>0</v>
      </c>
      <c r="Q135" s="32">
        <v>0</v>
      </c>
      <c r="R135" s="33">
        <f t="shared" si="6"/>
        <v>0</v>
      </c>
    </row>
    <row r="136" spans="1:18" x14ac:dyDescent="0.2">
      <c r="A136" s="29" t="s">
        <v>14</v>
      </c>
      <c r="B136" s="30">
        <v>1</v>
      </c>
      <c r="C136" s="31">
        <v>25</v>
      </c>
      <c r="D136" s="29" t="s">
        <v>198</v>
      </c>
      <c r="E136" s="29" t="s">
        <v>85</v>
      </c>
      <c r="F136" s="32">
        <v>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32">
        <v>0</v>
      </c>
      <c r="P136" s="32">
        <v>0</v>
      </c>
      <c r="Q136" s="32">
        <v>0</v>
      </c>
      <c r="R136" s="33">
        <f t="shared" si="6"/>
        <v>0</v>
      </c>
    </row>
    <row r="137" spans="1:18" x14ac:dyDescent="0.2">
      <c r="A137" s="29" t="s">
        <v>14</v>
      </c>
      <c r="B137" s="30">
        <v>1</v>
      </c>
      <c r="C137" s="31">
        <v>50</v>
      </c>
      <c r="D137" s="29" t="s">
        <v>198</v>
      </c>
      <c r="E137" s="29" t="s">
        <v>85</v>
      </c>
      <c r="F137" s="32">
        <v>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32">
        <v>0</v>
      </c>
      <c r="P137" s="32">
        <v>0</v>
      </c>
      <c r="Q137" s="32">
        <v>0</v>
      </c>
      <c r="R137" s="33">
        <f t="shared" si="6"/>
        <v>0</v>
      </c>
    </row>
    <row r="138" spans="1:18" x14ac:dyDescent="0.2">
      <c r="A138" s="29" t="s">
        <v>14</v>
      </c>
      <c r="B138" s="30">
        <v>1</v>
      </c>
      <c r="C138" s="31">
        <v>100</v>
      </c>
      <c r="D138" s="29" t="s">
        <v>198</v>
      </c>
      <c r="E138" s="29" t="s">
        <v>85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0</v>
      </c>
      <c r="Q138" s="32">
        <v>0</v>
      </c>
      <c r="R138" s="33">
        <f t="shared" si="6"/>
        <v>0</v>
      </c>
    </row>
    <row r="139" spans="1:18" x14ac:dyDescent="0.2">
      <c r="A139" s="29" t="s">
        <v>14</v>
      </c>
      <c r="B139" s="30">
        <v>1</v>
      </c>
      <c r="C139" s="31">
        <v>500</v>
      </c>
      <c r="D139" s="29" t="s">
        <v>198</v>
      </c>
      <c r="E139" s="29" t="s">
        <v>85</v>
      </c>
      <c r="F139" s="32">
        <v>2902</v>
      </c>
      <c r="G139" s="32">
        <v>3159</v>
      </c>
      <c r="H139" s="32">
        <v>3026</v>
      </c>
      <c r="I139" s="32">
        <v>2238</v>
      </c>
      <c r="J139" s="32">
        <v>2498</v>
      </c>
      <c r="K139" s="32">
        <v>2365</v>
      </c>
      <c r="L139" s="32">
        <v>2960</v>
      </c>
      <c r="M139" s="32">
        <v>2670</v>
      </c>
      <c r="N139" s="32">
        <v>2694</v>
      </c>
      <c r="O139" s="32">
        <v>2609</v>
      </c>
      <c r="P139" s="32">
        <v>2612</v>
      </c>
      <c r="Q139" s="32">
        <v>2362</v>
      </c>
      <c r="R139" s="33">
        <f t="shared" si="6"/>
        <v>32095</v>
      </c>
    </row>
    <row r="140" spans="1:18" x14ac:dyDescent="0.2">
      <c r="A140" s="29" t="s">
        <v>201</v>
      </c>
      <c r="B140" s="30">
        <v>1</v>
      </c>
      <c r="C140" s="31">
        <v>20</v>
      </c>
      <c r="D140" s="29" t="s">
        <v>136</v>
      </c>
      <c r="E140" s="29" t="s">
        <v>85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0</v>
      </c>
      <c r="P140" s="32">
        <v>0</v>
      </c>
      <c r="Q140" s="32">
        <v>0</v>
      </c>
      <c r="R140" s="33">
        <f t="shared" si="6"/>
        <v>0</v>
      </c>
    </row>
    <row r="141" spans="1:18" x14ac:dyDescent="0.2">
      <c r="A141" s="29" t="s">
        <v>205</v>
      </c>
      <c r="B141" s="30">
        <v>1</v>
      </c>
      <c r="C141" s="31">
        <v>18</v>
      </c>
      <c r="D141" s="29" t="s">
        <v>198</v>
      </c>
      <c r="E141" s="29" t="s">
        <v>85</v>
      </c>
      <c r="F141" s="32">
        <v>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0</v>
      </c>
      <c r="Q141" s="32">
        <v>0</v>
      </c>
      <c r="R141" s="33">
        <f t="shared" si="6"/>
        <v>0</v>
      </c>
    </row>
    <row r="142" spans="1:18" x14ac:dyDescent="0.2">
      <c r="A142" s="29" t="s">
        <v>205</v>
      </c>
      <c r="B142" s="30">
        <v>1</v>
      </c>
      <c r="C142" s="31">
        <v>30</v>
      </c>
      <c r="D142" s="29" t="s">
        <v>198</v>
      </c>
      <c r="E142" s="29" t="s">
        <v>85</v>
      </c>
      <c r="F142" s="32">
        <v>14</v>
      </c>
      <c r="G142" s="32">
        <v>90</v>
      </c>
      <c r="H142" s="32">
        <v>180</v>
      </c>
      <c r="I142" s="32">
        <v>110</v>
      </c>
      <c r="J142" s="32">
        <v>48</v>
      </c>
      <c r="K142" s="32">
        <v>130</v>
      </c>
      <c r="L142" s="32">
        <v>0</v>
      </c>
      <c r="M142" s="32">
        <v>138</v>
      </c>
      <c r="N142" s="32">
        <v>214</v>
      </c>
      <c r="O142" s="32">
        <v>6</v>
      </c>
      <c r="P142" s="32">
        <v>50</v>
      </c>
      <c r="Q142" s="32">
        <v>90</v>
      </c>
      <c r="R142" s="33">
        <f t="shared" si="6"/>
        <v>1070</v>
      </c>
    </row>
    <row r="143" spans="1:18" x14ac:dyDescent="0.2">
      <c r="A143" s="29" t="s">
        <v>205</v>
      </c>
      <c r="B143" s="30">
        <v>1</v>
      </c>
      <c r="C143" s="31">
        <v>60</v>
      </c>
      <c r="D143" s="29" t="s">
        <v>198</v>
      </c>
      <c r="E143" s="29" t="s">
        <v>85</v>
      </c>
      <c r="F143" s="32">
        <v>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32">
        <v>0</v>
      </c>
      <c r="R143" s="33">
        <f t="shared" si="6"/>
        <v>0</v>
      </c>
    </row>
    <row r="144" spans="1:18" x14ac:dyDescent="0.2">
      <c r="A144" s="29" t="s">
        <v>211</v>
      </c>
      <c r="B144" s="30">
        <v>1</v>
      </c>
      <c r="C144" s="31">
        <v>1</v>
      </c>
      <c r="D144" s="29" t="s">
        <v>198</v>
      </c>
      <c r="E144" s="29" t="s">
        <v>85</v>
      </c>
      <c r="F144" s="32">
        <v>0</v>
      </c>
      <c r="G144" s="32">
        <v>0</v>
      </c>
      <c r="H144" s="32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32">
        <v>0</v>
      </c>
      <c r="P144" s="32">
        <v>0</v>
      </c>
      <c r="Q144" s="32">
        <v>0</v>
      </c>
      <c r="R144" s="33">
        <f t="shared" si="6"/>
        <v>0</v>
      </c>
    </row>
    <row r="145" spans="1:18" x14ac:dyDescent="0.2">
      <c r="A145" s="29" t="s">
        <v>211</v>
      </c>
      <c r="B145" s="30">
        <v>1</v>
      </c>
      <c r="C145" s="31">
        <v>100</v>
      </c>
      <c r="D145" s="29" t="s">
        <v>198</v>
      </c>
      <c r="E145" s="29" t="s">
        <v>85</v>
      </c>
      <c r="F145" s="32">
        <v>828</v>
      </c>
      <c r="G145" s="32">
        <v>186</v>
      </c>
      <c r="H145" s="32">
        <v>634</v>
      </c>
      <c r="I145" s="32">
        <v>1080</v>
      </c>
      <c r="J145" s="32">
        <v>186</v>
      </c>
      <c r="K145" s="32">
        <v>460</v>
      </c>
      <c r="L145" s="32">
        <v>364</v>
      </c>
      <c r="M145" s="32">
        <v>118</v>
      </c>
      <c r="N145" s="32">
        <v>864</v>
      </c>
      <c r="O145" s="32">
        <v>6</v>
      </c>
      <c r="P145" s="32">
        <v>906</v>
      </c>
      <c r="Q145" s="32">
        <v>456</v>
      </c>
      <c r="R145" s="33">
        <f t="shared" si="6"/>
        <v>6088</v>
      </c>
    </row>
    <row r="146" spans="1:18" x14ac:dyDescent="0.2">
      <c r="A146" s="29" t="s">
        <v>212</v>
      </c>
      <c r="B146" s="30">
        <v>1</v>
      </c>
      <c r="C146" s="31">
        <v>60</v>
      </c>
      <c r="D146" s="29" t="s">
        <v>213</v>
      </c>
      <c r="E146" s="29" t="s">
        <v>85</v>
      </c>
      <c r="F146" s="32">
        <v>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0</v>
      </c>
      <c r="P146" s="32">
        <v>0</v>
      </c>
      <c r="Q146" s="32">
        <v>0</v>
      </c>
      <c r="R146" s="33">
        <f t="shared" si="6"/>
        <v>0</v>
      </c>
    </row>
    <row r="147" spans="1:18" x14ac:dyDescent="0.2">
      <c r="A147" s="29" t="s">
        <v>205</v>
      </c>
      <c r="B147" s="30">
        <v>1</v>
      </c>
      <c r="C147" s="31">
        <v>60</v>
      </c>
      <c r="D147" s="29" t="s">
        <v>206</v>
      </c>
      <c r="E147" s="29" t="s">
        <v>207</v>
      </c>
      <c r="F147" s="32">
        <v>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32">
        <v>60</v>
      </c>
      <c r="R147" s="33">
        <f t="shared" ref="R147:R148" si="7">SUM(F147:Q147)</f>
        <v>60</v>
      </c>
    </row>
    <row r="148" spans="1:18" x14ac:dyDescent="0.2">
      <c r="A148" s="29" t="s">
        <v>196</v>
      </c>
      <c r="B148" s="30">
        <v>1</v>
      </c>
      <c r="C148" s="31">
        <v>5</v>
      </c>
      <c r="D148" s="29" t="s">
        <v>199</v>
      </c>
      <c r="E148" s="29" t="s">
        <v>200</v>
      </c>
      <c r="F148" s="32">
        <v>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32">
        <v>0</v>
      </c>
      <c r="P148" s="32">
        <v>0</v>
      </c>
      <c r="Q148" s="32">
        <v>0</v>
      </c>
      <c r="R148" s="33">
        <f t="shared" si="7"/>
        <v>0</v>
      </c>
    </row>
    <row r="149" spans="1:18" ht="14.25" x14ac:dyDescent="0.2">
      <c r="E149" s="25" t="s">
        <v>38</v>
      </c>
      <c r="F149" s="26">
        <f t="shared" ref="F149:R149" si="8">SUM(F104:F148)</f>
        <v>395824</v>
      </c>
      <c r="G149" s="26">
        <f t="shared" si="8"/>
        <v>411533</v>
      </c>
      <c r="H149" s="26">
        <f t="shared" si="8"/>
        <v>429273</v>
      </c>
      <c r="I149" s="26">
        <f t="shared" si="8"/>
        <v>439620</v>
      </c>
      <c r="J149" s="26">
        <f t="shared" si="8"/>
        <v>421537</v>
      </c>
      <c r="K149" s="26">
        <f t="shared" si="8"/>
        <v>450183</v>
      </c>
      <c r="L149" s="26">
        <f t="shared" si="8"/>
        <v>476655</v>
      </c>
      <c r="M149" s="26">
        <f t="shared" si="8"/>
        <v>430521</v>
      </c>
      <c r="N149" s="26">
        <f t="shared" si="8"/>
        <v>478384</v>
      </c>
      <c r="O149" s="26">
        <f t="shared" si="8"/>
        <v>482475</v>
      </c>
      <c r="P149" s="26">
        <f t="shared" si="8"/>
        <v>486487</v>
      </c>
      <c r="Q149" s="26">
        <f t="shared" si="8"/>
        <v>482019</v>
      </c>
      <c r="R149" s="23">
        <f t="shared" si="8"/>
        <v>5384511</v>
      </c>
    </row>
    <row r="151" spans="1:18" x14ac:dyDescent="0.2">
      <c r="A151" s="22"/>
      <c r="B151" s="22"/>
      <c r="C151" s="22"/>
      <c r="D151" s="22"/>
      <c r="E151" s="22"/>
      <c r="F151" s="147" t="s">
        <v>41</v>
      </c>
      <c r="G151" s="147"/>
      <c r="H151" s="147"/>
      <c r="I151" s="147"/>
      <c r="J151" s="147"/>
      <c r="K151" s="147"/>
      <c r="L151" s="147"/>
      <c r="M151" s="147"/>
      <c r="N151" s="147"/>
      <c r="O151" s="147"/>
      <c r="P151" s="147"/>
      <c r="Q151" s="147"/>
      <c r="R151" s="147"/>
    </row>
    <row r="152" spans="1:18" ht="25.5" x14ac:dyDescent="0.2">
      <c r="A152" s="27" t="s">
        <v>2</v>
      </c>
      <c r="B152" s="27" t="s">
        <v>24</v>
      </c>
      <c r="C152" s="27" t="s">
        <v>25</v>
      </c>
      <c r="D152" s="27" t="s">
        <v>4</v>
      </c>
      <c r="E152" s="27" t="s">
        <v>5</v>
      </c>
      <c r="F152" s="28" t="s">
        <v>26</v>
      </c>
      <c r="G152" s="28" t="s">
        <v>27</v>
      </c>
      <c r="H152" s="28" t="s">
        <v>28</v>
      </c>
      <c r="I152" s="28" t="s">
        <v>29</v>
      </c>
      <c r="J152" s="28" t="s">
        <v>30</v>
      </c>
      <c r="K152" s="28" t="s">
        <v>31</v>
      </c>
      <c r="L152" s="28" t="s">
        <v>32</v>
      </c>
      <c r="M152" s="28" t="s">
        <v>33</v>
      </c>
      <c r="N152" s="28" t="s">
        <v>34</v>
      </c>
      <c r="O152" s="28" t="s">
        <v>35</v>
      </c>
      <c r="P152" s="28" t="s">
        <v>36</v>
      </c>
      <c r="Q152" s="28" t="s">
        <v>37</v>
      </c>
      <c r="R152" s="28" t="s">
        <v>8</v>
      </c>
    </row>
    <row r="153" spans="1:18" x14ac:dyDescent="0.2">
      <c r="A153" s="29" t="s">
        <v>196</v>
      </c>
      <c r="B153" s="30">
        <v>1</v>
      </c>
      <c r="C153" s="31">
        <v>20</v>
      </c>
      <c r="D153" s="29" t="s">
        <v>197</v>
      </c>
      <c r="E153" s="29" t="s">
        <v>17</v>
      </c>
      <c r="F153" s="32">
        <f t="shared" ref="F153:Q153" si="9">F6+F55+F104</f>
        <v>20485</v>
      </c>
      <c r="G153" s="32">
        <f t="shared" si="9"/>
        <v>23174</v>
      </c>
      <c r="H153" s="32">
        <f t="shared" si="9"/>
        <v>20876</v>
      </c>
      <c r="I153" s="32">
        <f t="shared" si="9"/>
        <v>23473</v>
      </c>
      <c r="J153" s="32">
        <f t="shared" si="9"/>
        <v>20331</v>
      </c>
      <c r="K153" s="32">
        <f t="shared" si="9"/>
        <v>21848</v>
      </c>
      <c r="L153" s="32">
        <f t="shared" si="9"/>
        <v>22869</v>
      </c>
      <c r="M153" s="32">
        <f t="shared" si="9"/>
        <v>20818</v>
      </c>
      <c r="N153" s="32">
        <f t="shared" si="9"/>
        <v>22130</v>
      </c>
      <c r="O153" s="32">
        <f t="shared" si="9"/>
        <v>20090</v>
      </c>
      <c r="P153" s="32">
        <f t="shared" si="9"/>
        <v>20030</v>
      </c>
      <c r="Q153" s="32">
        <f t="shared" si="9"/>
        <v>19927</v>
      </c>
      <c r="R153" s="33">
        <f>SUM(F153:Q153)</f>
        <v>256051</v>
      </c>
    </row>
    <row r="154" spans="1:18" x14ac:dyDescent="0.2">
      <c r="A154" s="29" t="s">
        <v>196</v>
      </c>
      <c r="B154" s="30">
        <v>1</v>
      </c>
      <c r="C154" s="31">
        <v>50</v>
      </c>
      <c r="D154" s="29" t="s">
        <v>197</v>
      </c>
      <c r="E154" s="29" t="s">
        <v>17</v>
      </c>
      <c r="F154" s="32">
        <f t="shared" ref="F154:Q154" si="10">F7+F56+F105</f>
        <v>0</v>
      </c>
      <c r="G154" s="32">
        <f t="shared" si="10"/>
        <v>0</v>
      </c>
      <c r="H154" s="32">
        <f t="shared" si="10"/>
        <v>154</v>
      </c>
      <c r="I154" s="32">
        <f t="shared" si="10"/>
        <v>0</v>
      </c>
      <c r="J154" s="32">
        <f t="shared" si="10"/>
        <v>50</v>
      </c>
      <c r="K154" s="32">
        <f t="shared" si="10"/>
        <v>0</v>
      </c>
      <c r="L154" s="32">
        <f t="shared" si="10"/>
        <v>0</v>
      </c>
      <c r="M154" s="32">
        <f t="shared" si="10"/>
        <v>814</v>
      </c>
      <c r="N154" s="32">
        <f t="shared" si="10"/>
        <v>3921</v>
      </c>
      <c r="O154" s="32">
        <f t="shared" si="10"/>
        <v>3310</v>
      </c>
      <c r="P154" s="32">
        <f t="shared" si="10"/>
        <v>5037</v>
      </c>
      <c r="Q154" s="32">
        <f t="shared" si="10"/>
        <v>5253</v>
      </c>
      <c r="R154" s="33">
        <f t="shared" ref="R154:R195" si="11">SUM(F154:Q154)</f>
        <v>18539</v>
      </c>
    </row>
    <row r="155" spans="1:18" x14ac:dyDescent="0.2">
      <c r="A155" s="29" t="s">
        <v>196</v>
      </c>
      <c r="B155" s="30">
        <v>1</v>
      </c>
      <c r="C155" s="31">
        <v>100</v>
      </c>
      <c r="D155" s="29" t="s">
        <v>197</v>
      </c>
      <c r="E155" s="29" t="s">
        <v>17</v>
      </c>
      <c r="F155" s="32">
        <f t="shared" ref="F155:Q155" si="12">F8+F57+F106</f>
        <v>0</v>
      </c>
      <c r="G155" s="32">
        <f t="shared" si="12"/>
        <v>0</v>
      </c>
      <c r="H155" s="32">
        <f t="shared" si="12"/>
        <v>0</v>
      </c>
      <c r="I155" s="32">
        <f t="shared" si="12"/>
        <v>84</v>
      </c>
      <c r="J155" s="32">
        <f t="shared" si="12"/>
        <v>0</v>
      </c>
      <c r="K155" s="32">
        <f t="shared" si="12"/>
        <v>84</v>
      </c>
      <c r="L155" s="32">
        <f t="shared" si="12"/>
        <v>0</v>
      </c>
      <c r="M155" s="32">
        <f t="shared" si="12"/>
        <v>0</v>
      </c>
      <c r="N155" s="32">
        <f t="shared" si="12"/>
        <v>122</v>
      </c>
      <c r="O155" s="32">
        <f t="shared" si="12"/>
        <v>204</v>
      </c>
      <c r="P155" s="32">
        <f t="shared" si="12"/>
        <v>0</v>
      </c>
      <c r="Q155" s="32">
        <f t="shared" si="12"/>
        <v>112</v>
      </c>
      <c r="R155" s="33">
        <f t="shared" si="11"/>
        <v>606</v>
      </c>
    </row>
    <row r="156" spans="1:18" x14ac:dyDescent="0.2">
      <c r="A156" s="29" t="s">
        <v>196</v>
      </c>
      <c r="B156" s="30">
        <v>1</v>
      </c>
      <c r="C156" s="31">
        <v>20</v>
      </c>
      <c r="D156" s="29" t="s">
        <v>137</v>
      </c>
      <c r="E156" s="29" t="s">
        <v>17</v>
      </c>
      <c r="F156" s="32">
        <f t="shared" ref="F156:Q156" si="13">F9+F58+F107</f>
        <v>13199</v>
      </c>
      <c r="G156" s="32">
        <f t="shared" si="13"/>
        <v>14259</v>
      </c>
      <c r="H156" s="32">
        <f t="shared" si="13"/>
        <v>13155</v>
      </c>
      <c r="I156" s="32">
        <f t="shared" si="13"/>
        <v>11944</v>
      </c>
      <c r="J156" s="32">
        <f t="shared" si="13"/>
        <v>12512</v>
      </c>
      <c r="K156" s="32">
        <f t="shared" si="13"/>
        <v>12776</v>
      </c>
      <c r="L156" s="32">
        <f t="shared" si="13"/>
        <v>13050</v>
      </c>
      <c r="M156" s="32">
        <f t="shared" si="13"/>
        <v>10759</v>
      </c>
      <c r="N156" s="32">
        <f t="shared" si="13"/>
        <v>11233</v>
      </c>
      <c r="O156" s="32">
        <f t="shared" si="13"/>
        <v>11325</v>
      </c>
      <c r="P156" s="32">
        <f t="shared" si="13"/>
        <v>8771</v>
      </c>
      <c r="Q156" s="32">
        <f t="shared" si="13"/>
        <v>11382</v>
      </c>
      <c r="R156" s="33">
        <f t="shared" si="11"/>
        <v>144365</v>
      </c>
    </row>
    <row r="157" spans="1:18" x14ac:dyDescent="0.2">
      <c r="A157" s="29" t="s">
        <v>196</v>
      </c>
      <c r="B157" s="30">
        <v>1</v>
      </c>
      <c r="C157" s="31">
        <v>50</v>
      </c>
      <c r="D157" s="29" t="s">
        <v>137</v>
      </c>
      <c r="E157" s="29" t="s">
        <v>17</v>
      </c>
      <c r="F157" s="32">
        <f t="shared" ref="F157:Q157" si="14">F10+F59+F108</f>
        <v>0</v>
      </c>
      <c r="G157" s="32">
        <f t="shared" si="14"/>
        <v>0</v>
      </c>
      <c r="H157" s="32">
        <f t="shared" si="14"/>
        <v>0</v>
      </c>
      <c r="I157" s="32">
        <f t="shared" si="14"/>
        <v>0</v>
      </c>
      <c r="J157" s="32">
        <f t="shared" si="14"/>
        <v>0</v>
      </c>
      <c r="K157" s="32">
        <f t="shared" si="14"/>
        <v>80</v>
      </c>
      <c r="L157" s="32">
        <f t="shared" si="14"/>
        <v>52</v>
      </c>
      <c r="M157" s="32">
        <f t="shared" si="14"/>
        <v>1600</v>
      </c>
      <c r="N157" s="32">
        <f t="shared" si="14"/>
        <v>3000</v>
      </c>
      <c r="O157" s="32">
        <f t="shared" si="14"/>
        <v>2675</v>
      </c>
      <c r="P157" s="32">
        <f t="shared" si="14"/>
        <v>3665</v>
      </c>
      <c r="Q157" s="32">
        <f t="shared" si="14"/>
        <v>3510</v>
      </c>
      <c r="R157" s="33">
        <f t="shared" si="11"/>
        <v>14582</v>
      </c>
    </row>
    <row r="158" spans="1:18" x14ac:dyDescent="0.2">
      <c r="A158" s="29" t="s">
        <v>196</v>
      </c>
      <c r="B158" s="30">
        <v>1</v>
      </c>
      <c r="C158" s="31">
        <v>100</v>
      </c>
      <c r="D158" s="29" t="s">
        <v>137</v>
      </c>
      <c r="E158" s="29" t="s">
        <v>17</v>
      </c>
      <c r="F158" s="32">
        <f t="shared" ref="F158:Q158" si="15">F11+F60+F109</f>
        <v>0</v>
      </c>
      <c r="G158" s="32">
        <f t="shared" si="15"/>
        <v>0</v>
      </c>
      <c r="H158" s="32">
        <f t="shared" si="15"/>
        <v>0</v>
      </c>
      <c r="I158" s="32">
        <f t="shared" si="15"/>
        <v>0</v>
      </c>
      <c r="J158" s="32">
        <f t="shared" si="15"/>
        <v>0</v>
      </c>
      <c r="K158" s="32">
        <f t="shared" si="15"/>
        <v>0</v>
      </c>
      <c r="L158" s="32">
        <f t="shared" si="15"/>
        <v>0</v>
      </c>
      <c r="M158" s="32">
        <f t="shared" si="15"/>
        <v>200</v>
      </c>
      <c r="N158" s="32">
        <f t="shared" si="15"/>
        <v>98</v>
      </c>
      <c r="O158" s="32">
        <f t="shared" si="15"/>
        <v>93</v>
      </c>
      <c r="P158" s="32">
        <f t="shared" si="15"/>
        <v>272</v>
      </c>
      <c r="Q158" s="32">
        <f t="shared" si="15"/>
        <v>42</v>
      </c>
      <c r="R158" s="33">
        <f t="shared" si="11"/>
        <v>705</v>
      </c>
    </row>
    <row r="159" spans="1:18" x14ac:dyDescent="0.2">
      <c r="A159" s="29" t="s">
        <v>202</v>
      </c>
      <c r="B159" s="30">
        <v>1</v>
      </c>
      <c r="C159" s="31">
        <v>30</v>
      </c>
      <c r="D159" s="29" t="s">
        <v>203</v>
      </c>
      <c r="E159" s="29" t="s">
        <v>17</v>
      </c>
      <c r="F159" s="32">
        <f t="shared" ref="F159:Q159" si="16">F12+F61+F110</f>
        <v>130884</v>
      </c>
      <c r="G159" s="32">
        <f t="shared" si="16"/>
        <v>141032</v>
      </c>
      <c r="H159" s="32">
        <f t="shared" si="16"/>
        <v>148214</v>
      </c>
      <c r="I159" s="32">
        <f t="shared" si="16"/>
        <v>146050</v>
      </c>
      <c r="J159" s="32">
        <f t="shared" si="16"/>
        <v>151707</v>
      </c>
      <c r="K159" s="32">
        <f t="shared" si="16"/>
        <v>159729</v>
      </c>
      <c r="L159" s="32">
        <f t="shared" si="16"/>
        <v>174475</v>
      </c>
      <c r="M159" s="32">
        <f t="shared" si="16"/>
        <v>150051</v>
      </c>
      <c r="N159" s="32">
        <f t="shared" si="16"/>
        <v>170692.7</v>
      </c>
      <c r="O159" s="32">
        <f t="shared" si="16"/>
        <v>187501</v>
      </c>
      <c r="P159" s="32">
        <f t="shared" si="16"/>
        <v>184366</v>
      </c>
      <c r="Q159" s="32">
        <f t="shared" si="16"/>
        <v>192912</v>
      </c>
      <c r="R159" s="33">
        <f t="shared" si="11"/>
        <v>1937613.7</v>
      </c>
    </row>
    <row r="160" spans="1:18" x14ac:dyDescent="0.2">
      <c r="A160" s="29" t="s">
        <v>202</v>
      </c>
      <c r="B160" s="30">
        <v>1</v>
      </c>
      <c r="C160" s="31">
        <v>30</v>
      </c>
      <c r="D160" s="29" t="s">
        <v>204</v>
      </c>
      <c r="E160" s="29" t="s">
        <v>17</v>
      </c>
      <c r="F160" s="32">
        <f t="shared" ref="F160:Q160" si="17">F13+F62+F111</f>
        <v>103507</v>
      </c>
      <c r="G160" s="32">
        <f t="shared" si="17"/>
        <v>99614</v>
      </c>
      <c r="H160" s="32">
        <f t="shared" si="17"/>
        <v>112156</v>
      </c>
      <c r="I160" s="32">
        <f t="shared" si="17"/>
        <v>119568</v>
      </c>
      <c r="J160" s="32">
        <f t="shared" si="17"/>
        <v>110900</v>
      </c>
      <c r="K160" s="32">
        <f t="shared" si="17"/>
        <v>121962</v>
      </c>
      <c r="L160" s="32">
        <f t="shared" si="17"/>
        <v>128417.5</v>
      </c>
      <c r="M160" s="32">
        <f t="shared" si="17"/>
        <v>111126</v>
      </c>
      <c r="N160" s="32">
        <f t="shared" si="17"/>
        <v>133945</v>
      </c>
      <c r="O160" s="32">
        <f t="shared" si="17"/>
        <v>137654</v>
      </c>
      <c r="P160" s="32">
        <f t="shared" si="17"/>
        <v>130011</v>
      </c>
      <c r="Q160" s="32">
        <f t="shared" si="17"/>
        <v>149025</v>
      </c>
      <c r="R160" s="33">
        <f t="shared" si="11"/>
        <v>1457885.5</v>
      </c>
    </row>
    <row r="161" spans="1:18" x14ac:dyDescent="0.2">
      <c r="A161" s="29" t="s">
        <v>208</v>
      </c>
      <c r="B161" s="30">
        <v>1</v>
      </c>
      <c r="C161" s="31">
        <v>60</v>
      </c>
      <c r="D161" s="29" t="s">
        <v>209</v>
      </c>
      <c r="E161" s="29" t="s">
        <v>17</v>
      </c>
      <c r="F161" s="32">
        <f t="shared" ref="F161:Q161" si="18">F14+F63+F112</f>
        <v>134329</v>
      </c>
      <c r="G161" s="32">
        <f t="shared" si="18"/>
        <v>137613</v>
      </c>
      <c r="H161" s="32">
        <f t="shared" si="18"/>
        <v>146658</v>
      </c>
      <c r="I161" s="32">
        <f t="shared" si="18"/>
        <v>148301</v>
      </c>
      <c r="J161" s="32">
        <f t="shared" si="18"/>
        <v>130695</v>
      </c>
      <c r="K161" s="32">
        <f t="shared" si="18"/>
        <v>140233</v>
      </c>
      <c r="L161" s="32">
        <f t="shared" si="18"/>
        <v>149324</v>
      </c>
      <c r="M161" s="32">
        <f t="shared" si="18"/>
        <v>128227</v>
      </c>
      <c r="N161" s="32">
        <f t="shared" si="18"/>
        <v>151158</v>
      </c>
      <c r="O161" s="32">
        <f t="shared" si="18"/>
        <v>142715</v>
      </c>
      <c r="P161" s="32">
        <f t="shared" si="18"/>
        <v>148139</v>
      </c>
      <c r="Q161" s="32">
        <f t="shared" si="18"/>
        <v>142556</v>
      </c>
      <c r="R161" s="33">
        <f t="shared" si="11"/>
        <v>1699948</v>
      </c>
    </row>
    <row r="162" spans="1:18" x14ac:dyDescent="0.2">
      <c r="A162" s="29" t="s">
        <v>208</v>
      </c>
      <c r="B162" s="30">
        <v>1</v>
      </c>
      <c r="C162" s="31">
        <v>28</v>
      </c>
      <c r="D162" s="29" t="s">
        <v>210</v>
      </c>
      <c r="E162" s="29" t="s">
        <v>17</v>
      </c>
      <c r="F162" s="32">
        <f t="shared" ref="F162:Q162" si="19">F15+F64+F113</f>
        <v>5610</v>
      </c>
      <c r="G162" s="32">
        <f t="shared" si="19"/>
        <v>6040</v>
      </c>
      <c r="H162" s="32">
        <f t="shared" si="19"/>
        <v>5490</v>
      </c>
      <c r="I162" s="32">
        <f t="shared" si="19"/>
        <v>6780</v>
      </c>
      <c r="J162" s="32">
        <f t="shared" si="19"/>
        <v>4410</v>
      </c>
      <c r="K162" s="32">
        <f t="shared" si="19"/>
        <v>7210</v>
      </c>
      <c r="L162" s="32">
        <f t="shared" si="19"/>
        <v>5350</v>
      </c>
      <c r="M162" s="32">
        <f t="shared" si="19"/>
        <v>5370</v>
      </c>
      <c r="N162" s="32">
        <f t="shared" si="19"/>
        <v>7440</v>
      </c>
      <c r="O162" s="32">
        <f t="shared" si="19"/>
        <v>6354</v>
      </c>
      <c r="P162" s="32">
        <f t="shared" si="19"/>
        <v>5432</v>
      </c>
      <c r="Q162" s="32">
        <f t="shared" si="19"/>
        <v>7462</v>
      </c>
      <c r="R162" s="33">
        <f t="shared" si="11"/>
        <v>72948</v>
      </c>
    </row>
    <row r="163" spans="1:18" x14ac:dyDescent="0.2">
      <c r="A163" s="29" t="s">
        <v>208</v>
      </c>
      <c r="B163" s="30">
        <v>1</v>
      </c>
      <c r="C163" s="31">
        <v>30</v>
      </c>
      <c r="D163" s="29" t="s">
        <v>210</v>
      </c>
      <c r="E163" s="29" t="s">
        <v>17</v>
      </c>
      <c r="F163" s="32">
        <f t="shared" ref="F163:Q163" si="20">F16+F65+F114</f>
        <v>0</v>
      </c>
      <c r="G163" s="32">
        <f t="shared" si="20"/>
        <v>90</v>
      </c>
      <c r="H163" s="32">
        <f t="shared" si="20"/>
        <v>210</v>
      </c>
      <c r="I163" s="32">
        <f t="shared" si="20"/>
        <v>0</v>
      </c>
      <c r="J163" s="32">
        <f t="shared" si="20"/>
        <v>210</v>
      </c>
      <c r="K163" s="32">
        <f t="shared" si="20"/>
        <v>150</v>
      </c>
      <c r="L163" s="32">
        <f t="shared" si="20"/>
        <v>90</v>
      </c>
      <c r="M163" s="32">
        <f t="shared" si="20"/>
        <v>150</v>
      </c>
      <c r="N163" s="32">
        <f t="shared" si="20"/>
        <v>60</v>
      </c>
      <c r="O163" s="32">
        <f t="shared" si="20"/>
        <v>150</v>
      </c>
      <c r="P163" s="32">
        <f t="shared" si="20"/>
        <v>210</v>
      </c>
      <c r="Q163" s="32">
        <f t="shared" si="20"/>
        <v>90</v>
      </c>
      <c r="R163" s="33">
        <f t="shared" si="11"/>
        <v>1410</v>
      </c>
    </row>
    <row r="164" spans="1:18" x14ac:dyDescent="0.2">
      <c r="A164" s="29" t="s">
        <v>208</v>
      </c>
      <c r="B164" s="30">
        <v>1</v>
      </c>
      <c r="C164" s="31">
        <v>60</v>
      </c>
      <c r="D164" s="29" t="s">
        <v>210</v>
      </c>
      <c r="E164" s="29" t="s">
        <v>17</v>
      </c>
      <c r="F164" s="32">
        <f t="shared" ref="F164:Q164" si="21">F17+F66+F115</f>
        <v>307253</v>
      </c>
      <c r="G164" s="32">
        <f t="shared" si="21"/>
        <v>293484</v>
      </c>
      <c r="H164" s="32">
        <f t="shared" si="21"/>
        <v>311682</v>
      </c>
      <c r="I164" s="32">
        <f t="shared" si="21"/>
        <v>313958</v>
      </c>
      <c r="J164" s="32">
        <f t="shared" si="21"/>
        <v>275096</v>
      </c>
      <c r="K164" s="32">
        <f t="shared" si="21"/>
        <v>317466</v>
      </c>
      <c r="L164" s="32">
        <f t="shared" si="21"/>
        <v>319800</v>
      </c>
      <c r="M164" s="32">
        <f t="shared" si="21"/>
        <v>289126</v>
      </c>
      <c r="N164" s="32">
        <f t="shared" si="21"/>
        <v>316854</v>
      </c>
      <c r="O164" s="32">
        <f t="shared" si="21"/>
        <v>306881</v>
      </c>
      <c r="P164" s="32">
        <f t="shared" si="21"/>
        <v>313206</v>
      </c>
      <c r="Q164" s="32">
        <f t="shared" si="21"/>
        <v>301792</v>
      </c>
      <c r="R164" s="33">
        <f t="shared" si="11"/>
        <v>3666598</v>
      </c>
    </row>
    <row r="165" spans="1:18" x14ac:dyDescent="0.2">
      <c r="A165" s="29" t="s">
        <v>208</v>
      </c>
      <c r="B165" s="30">
        <v>1</v>
      </c>
      <c r="C165" s="31">
        <v>100</v>
      </c>
      <c r="D165" s="29" t="s">
        <v>210</v>
      </c>
      <c r="E165" s="29" t="s">
        <v>17</v>
      </c>
      <c r="F165" s="32">
        <f t="shared" ref="F165:Q165" si="22">F18+F67+F116</f>
        <v>7361</v>
      </c>
      <c r="G165" s="32">
        <f t="shared" si="22"/>
        <v>8936</v>
      </c>
      <c r="H165" s="32">
        <f t="shared" si="22"/>
        <v>7770</v>
      </c>
      <c r="I165" s="32">
        <f t="shared" si="22"/>
        <v>8700</v>
      </c>
      <c r="J165" s="32">
        <f t="shared" si="22"/>
        <v>8838</v>
      </c>
      <c r="K165" s="32">
        <f t="shared" si="22"/>
        <v>9250</v>
      </c>
      <c r="L165" s="32">
        <f t="shared" si="22"/>
        <v>7664</v>
      </c>
      <c r="M165" s="32">
        <f t="shared" si="22"/>
        <v>6418</v>
      </c>
      <c r="N165" s="32">
        <f t="shared" si="22"/>
        <v>6750</v>
      </c>
      <c r="O165" s="32">
        <f t="shared" si="22"/>
        <v>9030</v>
      </c>
      <c r="P165" s="32">
        <f t="shared" si="22"/>
        <v>5790</v>
      </c>
      <c r="Q165" s="32">
        <f t="shared" si="22"/>
        <v>0</v>
      </c>
      <c r="R165" s="33">
        <f t="shared" si="11"/>
        <v>86507</v>
      </c>
    </row>
    <row r="166" spans="1:18" x14ac:dyDescent="0.2">
      <c r="A166" s="29" t="s">
        <v>191</v>
      </c>
      <c r="B166" s="30">
        <v>1</v>
      </c>
      <c r="C166" s="31">
        <v>30</v>
      </c>
      <c r="D166" s="29" t="s">
        <v>192</v>
      </c>
      <c r="E166" s="29" t="s">
        <v>85</v>
      </c>
      <c r="F166" s="32">
        <f t="shared" ref="F166:Q166" si="23">F19+F68+F117</f>
        <v>4928</v>
      </c>
      <c r="G166" s="32">
        <f t="shared" si="23"/>
        <v>6209</v>
      </c>
      <c r="H166" s="32">
        <f t="shared" si="23"/>
        <v>5750</v>
      </c>
      <c r="I166" s="32">
        <f t="shared" si="23"/>
        <v>5280</v>
      </c>
      <c r="J166" s="32">
        <f t="shared" si="23"/>
        <v>6405</v>
      </c>
      <c r="K166" s="32">
        <f t="shared" si="23"/>
        <v>4110</v>
      </c>
      <c r="L166" s="32">
        <f t="shared" si="23"/>
        <v>6720</v>
      </c>
      <c r="M166" s="32">
        <f t="shared" si="23"/>
        <v>4499</v>
      </c>
      <c r="N166" s="32">
        <f t="shared" si="23"/>
        <v>4920</v>
      </c>
      <c r="O166" s="32">
        <f t="shared" si="23"/>
        <v>5850</v>
      </c>
      <c r="P166" s="32">
        <f t="shared" si="23"/>
        <v>5634</v>
      </c>
      <c r="Q166" s="32">
        <f t="shared" si="23"/>
        <v>6074</v>
      </c>
      <c r="R166" s="33">
        <f t="shared" si="11"/>
        <v>66379</v>
      </c>
    </row>
    <row r="167" spans="1:18" x14ac:dyDescent="0.2">
      <c r="A167" s="29" t="s">
        <v>191</v>
      </c>
      <c r="B167" s="30">
        <v>1</v>
      </c>
      <c r="C167" s="31">
        <v>30</v>
      </c>
      <c r="D167" s="29" t="s">
        <v>193</v>
      </c>
      <c r="E167" s="29" t="s">
        <v>85</v>
      </c>
      <c r="F167" s="32">
        <f t="shared" ref="F167:Q167" si="24">F20+F69+F118</f>
        <v>6075</v>
      </c>
      <c r="G167" s="32">
        <f t="shared" si="24"/>
        <v>7305</v>
      </c>
      <c r="H167" s="32">
        <f t="shared" si="24"/>
        <v>5040</v>
      </c>
      <c r="I167" s="32">
        <f t="shared" si="24"/>
        <v>6780</v>
      </c>
      <c r="J167" s="32">
        <f t="shared" si="24"/>
        <v>5565</v>
      </c>
      <c r="K167" s="32">
        <f t="shared" si="24"/>
        <v>8114</v>
      </c>
      <c r="L167" s="32">
        <f t="shared" si="24"/>
        <v>5490</v>
      </c>
      <c r="M167" s="32">
        <f t="shared" si="24"/>
        <v>5505</v>
      </c>
      <c r="N167" s="32">
        <f t="shared" si="24"/>
        <v>5730</v>
      </c>
      <c r="O167" s="32">
        <f t="shared" si="24"/>
        <v>7018</v>
      </c>
      <c r="P167" s="32">
        <f t="shared" si="24"/>
        <v>4755</v>
      </c>
      <c r="Q167" s="32">
        <f t="shared" si="24"/>
        <v>5955</v>
      </c>
      <c r="R167" s="33">
        <f t="shared" si="11"/>
        <v>73332</v>
      </c>
    </row>
    <row r="168" spans="1:18" x14ac:dyDescent="0.2">
      <c r="A168" s="29" t="s">
        <v>191</v>
      </c>
      <c r="B168" s="30">
        <v>1</v>
      </c>
      <c r="C168" s="31">
        <v>60</v>
      </c>
      <c r="D168" s="29" t="s">
        <v>215</v>
      </c>
      <c r="E168" s="29" t="s">
        <v>85</v>
      </c>
      <c r="F168" s="32">
        <f t="shared" ref="F168:Q168" si="25">F21+F70+F119</f>
        <v>0</v>
      </c>
      <c r="G168" s="32">
        <f t="shared" si="25"/>
        <v>0</v>
      </c>
      <c r="H168" s="32">
        <f t="shared" si="25"/>
        <v>0</v>
      </c>
      <c r="I168" s="32">
        <f t="shared" si="25"/>
        <v>0</v>
      </c>
      <c r="J168" s="32">
        <f t="shared" si="25"/>
        <v>0</v>
      </c>
      <c r="K168" s="32">
        <f t="shared" si="25"/>
        <v>0</v>
      </c>
      <c r="L168" s="32">
        <f t="shared" si="25"/>
        <v>0</v>
      </c>
      <c r="M168" s="32">
        <f t="shared" si="25"/>
        <v>30</v>
      </c>
      <c r="N168" s="32">
        <f t="shared" si="25"/>
        <v>90</v>
      </c>
      <c r="O168" s="32">
        <f t="shared" si="25"/>
        <v>0</v>
      </c>
      <c r="P168" s="32">
        <f t="shared" si="25"/>
        <v>0</v>
      </c>
      <c r="Q168" s="32">
        <f t="shared" si="25"/>
        <v>0</v>
      </c>
      <c r="R168" s="33">
        <f t="shared" si="11"/>
        <v>120</v>
      </c>
    </row>
    <row r="169" spans="1:18" x14ac:dyDescent="0.2">
      <c r="A169" s="29" t="s">
        <v>194</v>
      </c>
      <c r="B169" s="30">
        <v>1</v>
      </c>
      <c r="C169" s="31">
        <v>9</v>
      </c>
      <c r="D169" s="29" t="s">
        <v>136</v>
      </c>
      <c r="E169" s="29" t="s">
        <v>85</v>
      </c>
      <c r="F169" s="32">
        <f t="shared" ref="F169:Q169" si="26">F22+F71+F120</f>
        <v>180</v>
      </c>
      <c r="G169" s="32">
        <f t="shared" si="26"/>
        <v>180</v>
      </c>
      <c r="H169" s="32">
        <f t="shared" si="26"/>
        <v>180</v>
      </c>
      <c r="I169" s="32">
        <f t="shared" si="26"/>
        <v>0</v>
      </c>
      <c r="J169" s="32">
        <f t="shared" si="26"/>
        <v>270</v>
      </c>
      <c r="K169" s="32">
        <f t="shared" si="26"/>
        <v>0</v>
      </c>
      <c r="L169" s="32">
        <f t="shared" si="26"/>
        <v>41</v>
      </c>
      <c r="M169" s="32">
        <f t="shared" si="26"/>
        <v>0</v>
      </c>
      <c r="N169" s="32">
        <f t="shared" si="26"/>
        <v>0</v>
      </c>
      <c r="O169" s="32">
        <f t="shared" si="26"/>
        <v>0</v>
      </c>
      <c r="P169" s="32">
        <f t="shared" si="26"/>
        <v>0</v>
      </c>
      <c r="Q169" s="32">
        <f t="shared" si="26"/>
        <v>0</v>
      </c>
      <c r="R169" s="33">
        <f t="shared" si="11"/>
        <v>851</v>
      </c>
    </row>
    <row r="170" spans="1:18" x14ac:dyDescent="0.2">
      <c r="A170" s="29" t="s">
        <v>194</v>
      </c>
      <c r="B170" s="30">
        <v>1</v>
      </c>
      <c r="C170" s="31">
        <v>30</v>
      </c>
      <c r="D170" s="29" t="s">
        <v>136</v>
      </c>
      <c r="E170" s="29" t="s">
        <v>85</v>
      </c>
      <c r="F170" s="32">
        <f t="shared" ref="F170:Q170" si="27">F23+F72+F121</f>
        <v>4775</v>
      </c>
      <c r="G170" s="32">
        <f t="shared" si="27"/>
        <v>4560</v>
      </c>
      <c r="H170" s="32">
        <f t="shared" si="27"/>
        <v>3630</v>
      </c>
      <c r="I170" s="32">
        <f t="shared" si="27"/>
        <v>4491</v>
      </c>
      <c r="J170" s="32">
        <f t="shared" si="27"/>
        <v>2708</v>
      </c>
      <c r="K170" s="32">
        <f t="shared" si="27"/>
        <v>5324</v>
      </c>
      <c r="L170" s="32">
        <f t="shared" si="27"/>
        <v>3973</v>
      </c>
      <c r="M170" s="32">
        <f t="shared" si="27"/>
        <v>1804</v>
      </c>
      <c r="N170" s="32">
        <f t="shared" si="27"/>
        <v>3290</v>
      </c>
      <c r="O170" s="32">
        <f t="shared" si="27"/>
        <v>4545</v>
      </c>
      <c r="P170" s="32">
        <f t="shared" si="27"/>
        <v>1481</v>
      </c>
      <c r="Q170" s="32">
        <f t="shared" si="27"/>
        <v>5937</v>
      </c>
      <c r="R170" s="33">
        <f t="shared" si="11"/>
        <v>46518</v>
      </c>
    </row>
    <row r="171" spans="1:18" x14ac:dyDescent="0.2">
      <c r="A171" s="29" t="s">
        <v>194</v>
      </c>
      <c r="B171" s="30">
        <v>1</v>
      </c>
      <c r="C171" s="31">
        <v>100</v>
      </c>
      <c r="D171" s="29" t="s">
        <v>136</v>
      </c>
      <c r="E171" s="29" t="s">
        <v>85</v>
      </c>
      <c r="F171" s="32">
        <f t="shared" ref="F171:Q171" si="28">F24+F73+F122</f>
        <v>2766</v>
      </c>
      <c r="G171" s="32">
        <f t="shared" si="28"/>
        <v>2286</v>
      </c>
      <c r="H171" s="32">
        <f t="shared" si="28"/>
        <v>2641</v>
      </c>
      <c r="I171" s="32">
        <f t="shared" si="28"/>
        <v>3181</v>
      </c>
      <c r="J171" s="32">
        <f t="shared" si="28"/>
        <v>2342</v>
      </c>
      <c r="K171" s="32">
        <f t="shared" si="28"/>
        <v>1650</v>
      </c>
      <c r="L171" s="32">
        <f t="shared" si="28"/>
        <v>1916</v>
      </c>
      <c r="M171" s="32">
        <f t="shared" si="28"/>
        <v>1383</v>
      </c>
      <c r="N171" s="32">
        <f t="shared" si="28"/>
        <v>2249</v>
      </c>
      <c r="O171" s="32">
        <f t="shared" si="28"/>
        <v>1332</v>
      </c>
      <c r="P171" s="32">
        <f t="shared" si="28"/>
        <v>844</v>
      </c>
      <c r="Q171" s="32">
        <f t="shared" si="28"/>
        <v>0</v>
      </c>
      <c r="R171" s="33">
        <f t="shared" si="11"/>
        <v>22590</v>
      </c>
    </row>
    <row r="172" spans="1:18" x14ac:dyDescent="0.2">
      <c r="A172" s="29" t="s">
        <v>194</v>
      </c>
      <c r="B172" s="30">
        <v>1</v>
      </c>
      <c r="C172" s="31">
        <v>2</v>
      </c>
      <c r="D172" s="29" t="s">
        <v>195</v>
      </c>
      <c r="E172" s="29" t="s">
        <v>85</v>
      </c>
      <c r="F172" s="32">
        <f t="shared" ref="F172:Q172" si="29">F25+F74+F123</f>
        <v>30</v>
      </c>
      <c r="G172" s="32">
        <f t="shared" si="29"/>
        <v>180</v>
      </c>
      <c r="H172" s="32">
        <f t="shared" si="29"/>
        <v>0</v>
      </c>
      <c r="I172" s="32">
        <f t="shared" si="29"/>
        <v>0</v>
      </c>
      <c r="J172" s="32">
        <f t="shared" si="29"/>
        <v>180</v>
      </c>
      <c r="K172" s="32">
        <f t="shared" si="29"/>
        <v>180</v>
      </c>
      <c r="L172" s="32">
        <f t="shared" si="29"/>
        <v>0</v>
      </c>
      <c r="M172" s="32">
        <f t="shared" si="29"/>
        <v>0</v>
      </c>
      <c r="N172" s="32">
        <f t="shared" si="29"/>
        <v>0</v>
      </c>
      <c r="O172" s="32">
        <f t="shared" si="29"/>
        <v>60</v>
      </c>
      <c r="P172" s="32">
        <f t="shared" si="29"/>
        <v>0</v>
      </c>
      <c r="Q172" s="32">
        <f t="shared" si="29"/>
        <v>0</v>
      </c>
      <c r="R172" s="33">
        <f t="shared" si="11"/>
        <v>630</v>
      </c>
    </row>
    <row r="173" spans="1:18" x14ac:dyDescent="0.2">
      <c r="A173" s="29" t="s">
        <v>194</v>
      </c>
      <c r="B173" s="30">
        <v>1</v>
      </c>
      <c r="C173" s="31">
        <v>42</v>
      </c>
      <c r="D173" s="29" t="s">
        <v>195</v>
      </c>
      <c r="E173" s="29" t="s">
        <v>85</v>
      </c>
      <c r="F173" s="32">
        <f t="shared" ref="F173:Q173" si="30">F26+F75+F124</f>
        <v>0</v>
      </c>
      <c r="G173" s="32">
        <f t="shared" si="30"/>
        <v>0</v>
      </c>
      <c r="H173" s="32">
        <f t="shared" si="30"/>
        <v>0</v>
      </c>
      <c r="I173" s="32">
        <f t="shared" si="30"/>
        <v>0</v>
      </c>
      <c r="J173" s="32">
        <f t="shared" si="30"/>
        <v>0</v>
      </c>
      <c r="K173" s="32">
        <f t="shared" si="30"/>
        <v>0</v>
      </c>
      <c r="L173" s="32">
        <f t="shared" si="30"/>
        <v>0</v>
      </c>
      <c r="M173" s="32">
        <f t="shared" si="30"/>
        <v>0</v>
      </c>
      <c r="N173" s="32">
        <f t="shared" si="30"/>
        <v>0</v>
      </c>
      <c r="O173" s="32">
        <f t="shared" si="30"/>
        <v>0</v>
      </c>
      <c r="P173" s="32">
        <f t="shared" si="30"/>
        <v>0</v>
      </c>
      <c r="Q173" s="32">
        <f t="shared" si="30"/>
        <v>42</v>
      </c>
      <c r="R173" s="33">
        <f t="shared" si="11"/>
        <v>42</v>
      </c>
    </row>
    <row r="174" spans="1:18" x14ac:dyDescent="0.2">
      <c r="A174" s="29" t="s">
        <v>194</v>
      </c>
      <c r="B174" s="30">
        <v>1</v>
      </c>
      <c r="C174" s="31">
        <v>60</v>
      </c>
      <c r="D174" s="29" t="s">
        <v>195</v>
      </c>
      <c r="E174" s="29" t="s">
        <v>85</v>
      </c>
      <c r="F174" s="32">
        <f t="shared" ref="F174:Q174" si="31">F27+F76+F125</f>
        <v>75505</v>
      </c>
      <c r="G174" s="32">
        <f t="shared" si="31"/>
        <v>65853</v>
      </c>
      <c r="H174" s="32">
        <f t="shared" si="31"/>
        <v>66636</v>
      </c>
      <c r="I174" s="32">
        <f t="shared" si="31"/>
        <v>80748</v>
      </c>
      <c r="J174" s="32">
        <f t="shared" si="31"/>
        <v>66888</v>
      </c>
      <c r="K174" s="32">
        <f t="shared" si="31"/>
        <v>72348</v>
      </c>
      <c r="L174" s="32">
        <f t="shared" si="31"/>
        <v>73459</v>
      </c>
      <c r="M174" s="32">
        <f t="shared" si="31"/>
        <v>66688</v>
      </c>
      <c r="N174" s="32">
        <f t="shared" si="31"/>
        <v>79824</v>
      </c>
      <c r="O174" s="32">
        <f t="shared" si="31"/>
        <v>73489</v>
      </c>
      <c r="P174" s="32">
        <f t="shared" si="31"/>
        <v>72476</v>
      </c>
      <c r="Q174" s="32">
        <f t="shared" si="31"/>
        <v>80551</v>
      </c>
      <c r="R174" s="33">
        <f t="shared" si="11"/>
        <v>874465</v>
      </c>
    </row>
    <row r="175" spans="1:18" x14ac:dyDescent="0.2">
      <c r="A175" s="29" t="s">
        <v>14</v>
      </c>
      <c r="B175" s="30">
        <v>1</v>
      </c>
      <c r="C175" s="31">
        <v>1</v>
      </c>
      <c r="D175" s="29" t="s">
        <v>137</v>
      </c>
      <c r="E175" s="29" t="s">
        <v>85</v>
      </c>
      <c r="F175" s="32">
        <f t="shared" ref="F175:Q175" si="32">F28+F77+F126</f>
        <v>0</v>
      </c>
      <c r="G175" s="32">
        <f t="shared" si="32"/>
        <v>0</v>
      </c>
      <c r="H175" s="32">
        <f t="shared" si="32"/>
        <v>0</v>
      </c>
      <c r="I175" s="32">
        <f t="shared" si="32"/>
        <v>40</v>
      </c>
      <c r="J175" s="32">
        <f t="shared" si="32"/>
        <v>0</v>
      </c>
      <c r="K175" s="32">
        <f t="shared" si="32"/>
        <v>0</v>
      </c>
      <c r="L175" s="32">
        <f t="shared" si="32"/>
        <v>0</v>
      </c>
      <c r="M175" s="32">
        <f t="shared" si="32"/>
        <v>0</v>
      </c>
      <c r="N175" s="32">
        <f t="shared" si="32"/>
        <v>0</v>
      </c>
      <c r="O175" s="32">
        <f t="shared" si="32"/>
        <v>0</v>
      </c>
      <c r="P175" s="32">
        <f t="shared" si="32"/>
        <v>0</v>
      </c>
      <c r="Q175" s="32">
        <f t="shared" si="32"/>
        <v>0</v>
      </c>
      <c r="R175" s="33">
        <f t="shared" si="11"/>
        <v>40</v>
      </c>
    </row>
    <row r="176" spans="1:18" x14ac:dyDescent="0.2">
      <c r="A176" s="29" t="s">
        <v>14</v>
      </c>
      <c r="B176" s="30">
        <v>1</v>
      </c>
      <c r="C176" s="31">
        <v>25</v>
      </c>
      <c r="D176" s="29" t="s">
        <v>137</v>
      </c>
      <c r="E176" s="29" t="s">
        <v>85</v>
      </c>
      <c r="F176" s="32">
        <f t="shared" ref="F176:Q176" si="33">F29+F78+F127</f>
        <v>0</v>
      </c>
      <c r="G176" s="32">
        <f t="shared" si="33"/>
        <v>0</v>
      </c>
      <c r="H176" s="32">
        <f t="shared" si="33"/>
        <v>0</v>
      </c>
      <c r="I176" s="32">
        <f t="shared" si="33"/>
        <v>0</v>
      </c>
      <c r="J176" s="32">
        <f t="shared" si="33"/>
        <v>14</v>
      </c>
      <c r="K176" s="32">
        <f t="shared" si="33"/>
        <v>0</v>
      </c>
      <c r="L176" s="32">
        <f t="shared" si="33"/>
        <v>0</v>
      </c>
      <c r="M176" s="32">
        <f t="shared" si="33"/>
        <v>0</v>
      </c>
      <c r="N176" s="32">
        <f t="shared" si="33"/>
        <v>0</v>
      </c>
      <c r="O176" s="32">
        <f t="shared" si="33"/>
        <v>0</v>
      </c>
      <c r="P176" s="32">
        <f t="shared" si="33"/>
        <v>0</v>
      </c>
      <c r="Q176" s="32">
        <f t="shared" si="33"/>
        <v>0</v>
      </c>
      <c r="R176" s="33">
        <f t="shared" si="11"/>
        <v>14</v>
      </c>
    </row>
    <row r="177" spans="1:18" x14ac:dyDescent="0.2">
      <c r="A177" s="29" t="s">
        <v>14</v>
      </c>
      <c r="B177" s="30">
        <v>1</v>
      </c>
      <c r="C177" s="31">
        <v>28</v>
      </c>
      <c r="D177" s="29" t="s">
        <v>137</v>
      </c>
      <c r="E177" s="29" t="s">
        <v>85</v>
      </c>
      <c r="F177" s="32">
        <f t="shared" ref="F177:Q177" si="34">F30+F79+F128</f>
        <v>140</v>
      </c>
      <c r="G177" s="32">
        <f t="shared" si="34"/>
        <v>140</v>
      </c>
      <c r="H177" s="32">
        <f t="shared" si="34"/>
        <v>392</v>
      </c>
      <c r="I177" s="32">
        <f t="shared" si="34"/>
        <v>364</v>
      </c>
      <c r="J177" s="32">
        <f t="shared" si="34"/>
        <v>140</v>
      </c>
      <c r="K177" s="32">
        <f t="shared" si="34"/>
        <v>112</v>
      </c>
      <c r="L177" s="32">
        <f t="shared" si="34"/>
        <v>224</v>
      </c>
      <c r="M177" s="32">
        <f t="shared" si="34"/>
        <v>224</v>
      </c>
      <c r="N177" s="32">
        <f t="shared" si="34"/>
        <v>392</v>
      </c>
      <c r="O177" s="32">
        <f t="shared" si="34"/>
        <v>364</v>
      </c>
      <c r="P177" s="32">
        <f t="shared" si="34"/>
        <v>252</v>
      </c>
      <c r="Q177" s="32">
        <f t="shared" si="34"/>
        <v>392</v>
      </c>
      <c r="R177" s="33">
        <f t="shared" si="11"/>
        <v>3136</v>
      </c>
    </row>
    <row r="178" spans="1:18" x14ac:dyDescent="0.2">
      <c r="A178" s="29" t="s">
        <v>14</v>
      </c>
      <c r="B178" s="30">
        <v>1</v>
      </c>
      <c r="C178" s="31">
        <v>50</v>
      </c>
      <c r="D178" s="29" t="s">
        <v>137</v>
      </c>
      <c r="E178" s="29" t="s">
        <v>85</v>
      </c>
      <c r="F178" s="32">
        <f t="shared" ref="F178:Q178" si="35">F31+F80+F129</f>
        <v>206</v>
      </c>
      <c r="G178" s="32">
        <f t="shared" si="35"/>
        <v>28</v>
      </c>
      <c r="H178" s="32">
        <f t="shared" si="35"/>
        <v>28</v>
      </c>
      <c r="I178" s="32">
        <f t="shared" si="35"/>
        <v>168</v>
      </c>
      <c r="J178" s="32">
        <f t="shared" si="35"/>
        <v>896</v>
      </c>
      <c r="K178" s="32">
        <f t="shared" si="35"/>
        <v>84</v>
      </c>
      <c r="L178" s="32">
        <f t="shared" si="35"/>
        <v>56</v>
      </c>
      <c r="M178" s="32">
        <f t="shared" si="35"/>
        <v>488</v>
      </c>
      <c r="N178" s="32">
        <f t="shared" si="35"/>
        <v>324</v>
      </c>
      <c r="O178" s="32">
        <f t="shared" si="35"/>
        <v>84</v>
      </c>
      <c r="P178" s="32">
        <f t="shared" si="35"/>
        <v>112</v>
      </c>
      <c r="Q178" s="32">
        <f t="shared" si="35"/>
        <v>56</v>
      </c>
      <c r="R178" s="33">
        <f t="shared" si="11"/>
        <v>2530</v>
      </c>
    </row>
    <row r="179" spans="1:18" x14ac:dyDescent="0.2">
      <c r="A179" s="29" t="s">
        <v>14</v>
      </c>
      <c r="B179" s="30">
        <v>1</v>
      </c>
      <c r="C179" s="31">
        <v>100</v>
      </c>
      <c r="D179" s="29" t="s">
        <v>137</v>
      </c>
      <c r="E179" s="29" t="s">
        <v>85</v>
      </c>
      <c r="F179" s="32">
        <f t="shared" ref="F179:Q179" si="36">F32+F81+F130</f>
        <v>41390</v>
      </c>
      <c r="G179" s="32">
        <f t="shared" si="36"/>
        <v>35962</v>
      </c>
      <c r="H179" s="32">
        <f t="shared" si="36"/>
        <v>37344</v>
      </c>
      <c r="I179" s="32">
        <f t="shared" si="36"/>
        <v>38500</v>
      </c>
      <c r="J179" s="32">
        <f t="shared" si="36"/>
        <v>30585</v>
      </c>
      <c r="K179" s="32">
        <f t="shared" si="36"/>
        <v>35590</v>
      </c>
      <c r="L179" s="32">
        <f t="shared" si="36"/>
        <v>33739</v>
      </c>
      <c r="M179" s="32">
        <f t="shared" si="36"/>
        <v>33360</v>
      </c>
      <c r="N179" s="32">
        <f t="shared" si="36"/>
        <v>32978</v>
      </c>
      <c r="O179" s="32">
        <f t="shared" si="36"/>
        <v>35723</v>
      </c>
      <c r="P179" s="32">
        <f t="shared" si="36"/>
        <v>32052</v>
      </c>
      <c r="Q179" s="32">
        <f t="shared" si="36"/>
        <v>32236</v>
      </c>
      <c r="R179" s="33">
        <f t="shared" si="11"/>
        <v>419459</v>
      </c>
    </row>
    <row r="180" spans="1:18" x14ac:dyDescent="0.2">
      <c r="A180" s="29" t="s">
        <v>14</v>
      </c>
      <c r="B180" s="30">
        <v>1</v>
      </c>
      <c r="C180" s="31">
        <v>250</v>
      </c>
      <c r="D180" s="29" t="s">
        <v>137</v>
      </c>
      <c r="E180" s="29" t="s">
        <v>85</v>
      </c>
      <c r="F180" s="32">
        <f t="shared" ref="F180:Q180" si="37">F33+F82+F131</f>
        <v>15546</v>
      </c>
      <c r="G180" s="32">
        <f t="shared" si="37"/>
        <v>14723</v>
      </c>
      <c r="H180" s="32">
        <f t="shared" si="37"/>
        <v>15575</v>
      </c>
      <c r="I180" s="32">
        <f t="shared" si="37"/>
        <v>17216</v>
      </c>
      <c r="J180" s="32">
        <f t="shared" si="37"/>
        <v>13961</v>
      </c>
      <c r="K180" s="32">
        <f t="shared" si="37"/>
        <v>14555</v>
      </c>
      <c r="L180" s="32">
        <f t="shared" si="37"/>
        <v>15114</v>
      </c>
      <c r="M180" s="32">
        <f t="shared" si="37"/>
        <v>13939</v>
      </c>
      <c r="N180" s="32">
        <f t="shared" si="37"/>
        <v>17588</v>
      </c>
      <c r="O180" s="32">
        <f t="shared" si="37"/>
        <v>15679</v>
      </c>
      <c r="P180" s="32">
        <f t="shared" si="37"/>
        <v>13683</v>
      </c>
      <c r="Q180" s="32">
        <f t="shared" si="37"/>
        <v>16543</v>
      </c>
      <c r="R180" s="33">
        <f t="shared" si="11"/>
        <v>184122</v>
      </c>
    </row>
    <row r="181" spans="1:18" x14ac:dyDescent="0.2">
      <c r="A181" s="29" t="s">
        <v>14</v>
      </c>
      <c r="B181" s="30">
        <v>1</v>
      </c>
      <c r="C181" s="31">
        <v>500</v>
      </c>
      <c r="D181" s="29" t="s">
        <v>137</v>
      </c>
      <c r="E181" s="29" t="s">
        <v>85</v>
      </c>
      <c r="F181" s="32">
        <f t="shared" ref="F181:Q181" si="38">F34+F83+F132</f>
        <v>47838</v>
      </c>
      <c r="G181" s="32">
        <f t="shared" si="38"/>
        <v>48919</v>
      </c>
      <c r="H181" s="32">
        <f t="shared" si="38"/>
        <v>46636</v>
      </c>
      <c r="I181" s="32">
        <f t="shared" si="38"/>
        <v>49252</v>
      </c>
      <c r="J181" s="32">
        <f t="shared" si="38"/>
        <v>44152</v>
      </c>
      <c r="K181" s="32">
        <f t="shared" si="38"/>
        <v>41437</v>
      </c>
      <c r="L181" s="32">
        <f t="shared" si="38"/>
        <v>44184</v>
      </c>
      <c r="M181" s="32">
        <f t="shared" si="38"/>
        <v>39909</v>
      </c>
      <c r="N181" s="32">
        <f t="shared" si="38"/>
        <v>48544</v>
      </c>
      <c r="O181" s="32">
        <f t="shared" si="38"/>
        <v>49932</v>
      </c>
      <c r="P181" s="32">
        <f t="shared" si="38"/>
        <v>44630</v>
      </c>
      <c r="Q181" s="32">
        <f t="shared" si="38"/>
        <v>44756</v>
      </c>
      <c r="R181" s="33">
        <f t="shared" si="11"/>
        <v>550189</v>
      </c>
    </row>
    <row r="182" spans="1:18" x14ac:dyDescent="0.2">
      <c r="A182" s="29" t="s">
        <v>14</v>
      </c>
      <c r="B182" s="30">
        <v>1</v>
      </c>
      <c r="C182" s="31">
        <v>1</v>
      </c>
      <c r="D182" s="29" t="s">
        <v>198</v>
      </c>
      <c r="E182" s="29" t="s">
        <v>85</v>
      </c>
      <c r="F182" s="32">
        <f t="shared" ref="F182:Q182" si="39">F35+F84+F133</f>
        <v>0</v>
      </c>
      <c r="G182" s="32">
        <f t="shared" si="39"/>
        <v>0</v>
      </c>
      <c r="H182" s="32">
        <f t="shared" si="39"/>
        <v>0</v>
      </c>
      <c r="I182" s="32">
        <f t="shared" si="39"/>
        <v>0</v>
      </c>
      <c r="J182" s="32">
        <f t="shared" si="39"/>
        <v>0</v>
      </c>
      <c r="K182" s="32">
        <f t="shared" si="39"/>
        <v>0</v>
      </c>
      <c r="L182" s="32">
        <f t="shared" si="39"/>
        <v>0</v>
      </c>
      <c r="M182" s="32">
        <f t="shared" si="39"/>
        <v>0</v>
      </c>
      <c r="N182" s="32">
        <f t="shared" si="39"/>
        <v>0</v>
      </c>
      <c r="O182" s="32">
        <f t="shared" si="39"/>
        <v>0</v>
      </c>
      <c r="P182" s="32">
        <f t="shared" si="39"/>
        <v>77</v>
      </c>
      <c r="Q182" s="32">
        <f t="shared" si="39"/>
        <v>632</v>
      </c>
      <c r="R182" s="33">
        <f t="shared" si="11"/>
        <v>709</v>
      </c>
    </row>
    <row r="183" spans="1:18" x14ac:dyDescent="0.2">
      <c r="A183" s="29" t="s">
        <v>14</v>
      </c>
      <c r="B183" s="30">
        <v>1</v>
      </c>
      <c r="C183" s="31">
        <v>2</v>
      </c>
      <c r="D183" s="29" t="s">
        <v>198</v>
      </c>
      <c r="E183" s="29" t="s">
        <v>85</v>
      </c>
      <c r="F183" s="32">
        <f t="shared" ref="F183:Q183" si="40">F36+F85+F134</f>
        <v>56</v>
      </c>
      <c r="G183" s="32">
        <f t="shared" si="40"/>
        <v>0</v>
      </c>
      <c r="H183" s="32">
        <f t="shared" si="40"/>
        <v>0</v>
      </c>
      <c r="I183" s="32">
        <f t="shared" si="40"/>
        <v>0</v>
      </c>
      <c r="J183" s="32">
        <f t="shared" si="40"/>
        <v>0</v>
      </c>
      <c r="K183" s="32">
        <f t="shared" si="40"/>
        <v>0</v>
      </c>
      <c r="L183" s="32">
        <f t="shared" si="40"/>
        <v>0</v>
      </c>
      <c r="M183" s="32">
        <f t="shared" si="40"/>
        <v>0</v>
      </c>
      <c r="N183" s="32">
        <f t="shared" si="40"/>
        <v>0</v>
      </c>
      <c r="O183" s="32">
        <f t="shared" si="40"/>
        <v>0</v>
      </c>
      <c r="P183" s="32">
        <f t="shared" si="40"/>
        <v>0</v>
      </c>
      <c r="Q183" s="32">
        <f t="shared" si="40"/>
        <v>0</v>
      </c>
      <c r="R183" s="33">
        <f t="shared" si="11"/>
        <v>56</v>
      </c>
    </row>
    <row r="184" spans="1:18" x14ac:dyDescent="0.2">
      <c r="A184" s="29" t="s">
        <v>14</v>
      </c>
      <c r="B184" s="30">
        <v>1</v>
      </c>
      <c r="C184" s="31">
        <v>14</v>
      </c>
      <c r="D184" s="29" t="s">
        <v>198</v>
      </c>
      <c r="E184" s="29" t="s">
        <v>85</v>
      </c>
      <c r="F184" s="32">
        <f t="shared" ref="F184:Q184" si="41">F37+F86+F135</f>
        <v>598</v>
      </c>
      <c r="G184" s="32">
        <f t="shared" si="41"/>
        <v>1578</v>
      </c>
      <c r="H184" s="32">
        <f t="shared" si="41"/>
        <v>594</v>
      </c>
      <c r="I184" s="32">
        <f t="shared" si="41"/>
        <v>438</v>
      </c>
      <c r="J184" s="32">
        <f t="shared" si="41"/>
        <v>422</v>
      </c>
      <c r="K184" s="32">
        <f t="shared" si="41"/>
        <v>398</v>
      </c>
      <c r="L184" s="32">
        <f t="shared" si="41"/>
        <v>306</v>
      </c>
      <c r="M184" s="32">
        <f t="shared" si="41"/>
        <v>452</v>
      </c>
      <c r="N184" s="32">
        <f t="shared" si="41"/>
        <v>304</v>
      </c>
      <c r="O184" s="32">
        <f t="shared" si="41"/>
        <v>312</v>
      </c>
      <c r="P184" s="32">
        <f t="shared" si="41"/>
        <v>398</v>
      </c>
      <c r="Q184" s="32">
        <f t="shared" si="41"/>
        <v>470</v>
      </c>
      <c r="R184" s="33">
        <f t="shared" si="11"/>
        <v>6270</v>
      </c>
    </row>
    <row r="185" spans="1:18" x14ac:dyDescent="0.2">
      <c r="A185" s="29" t="s">
        <v>14</v>
      </c>
      <c r="B185" s="30">
        <v>1</v>
      </c>
      <c r="C185" s="31">
        <v>25</v>
      </c>
      <c r="D185" s="29" t="s">
        <v>198</v>
      </c>
      <c r="E185" s="29" t="s">
        <v>85</v>
      </c>
      <c r="F185" s="32">
        <f t="shared" ref="F185:Q185" si="42">F38+F87+F136</f>
        <v>0</v>
      </c>
      <c r="G185" s="32">
        <f t="shared" si="42"/>
        <v>0</v>
      </c>
      <c r="H185" s="32">
        <f t="shared" si="42"/>
        <v>0</v>
      </c>
      <c r="I185" s="32">
        <f t="shared" si="42"/>
        <v>0</v>
      </c>
      <c r="J185" s="32">
        <f t="shared" si="42"/>
        <v>14</v>
      </c>
      <c r="K185" s="32">
        <f t="shared" si="42"/>
        <v>0</v>
      </c>
      <c r="L185" s="32">
        <f t="shared" si="42"/>
        <v>0</v>
      </c>
      <c r="M185" s="32">
        <f t="shared" si="42"/>
        <v>0</v>
      </c>
      <c r="N185" s="32">
        <f t="shared" si="42"/>
        <v>0</v>
      </c>
      <c r="O185" s="32">
        <f t="shared" si="42"/>
        <v>0</v>
      </c>
      <c r="P185" s="32">
        <f t="shared" si="42"/>
        <v>0</v>
      </c>
      <c r="Q185" s="32">
        <f t="shared" si="42"/>
        <v>0</v>
      </c>
      <c r="R185" s="33">
        <f t="shared" si="11"/>
        <v>14</v>
      </c>
    </row>
    <row r="186" spans="1:18" x14ac:dyDescent="0.2">
      <c r="A186" s="29" t="s">
        <v>14</v>
      </c>
      <c r="B186" s="30">
        <v>1</v>
      </c>
      <c r="C186" s="31">
        <v>50</v>
      </c>
      <c r="D186" s="29" t="s">
        <v>198</v>
      </c>
      <c r="E186" s="29" t="s">
        <v>85</v>
      </c>
      <c r="F186" s="32">
        <f t="shared" ref="F186:Q186" si="43">F39+F88+F137</f>
        <v>44404</v>
      </c>
      <c r="G186" s="32">
        <f t="shared" si="43"/>
        <v>41493</v>
      </c>
      <c r="H186" s="32">
        <f t="shared" si="43"/>
        <v>43010</v>
      </c>
      <c r="I186" s="32">
        <f t="shared" si="43"/>
        <v>42966</v>
      </c>
      <c r="J186" s="32">
        <f t="shared" si="43"/>
        <v>36982</v>
      </c>
      <c r="K186" s="32">
        <f t="shared" si="43"/>
        <v>41531</v>
      </c>
      <c r="L186" s="32">
        <f t="shared" si="43"/>
        <v>43097</v>
      </c>
      <c r="M186" s="32">
        <f t="shared" si="43"/>
        <v>35979</v>
      </c>
      <c r="N186" s="32">
        <f t="shared" si="43"/>
        <v>40572</v>
      </c>
      <c r="O186" s="32">
        <f t="shared" si="43"/>
        <v>41138</v>
      </c>
      <c r="P186" s="32">
        <f t="shared" si="43"/>
        <v>42719</v>
      </c>
      <c r="Q186" s="32">
        <f t="shared" si="43"/>
        <v>41341</v>
      </c>
      <c r="R186" s="33">
        <f t="shared" si="11"/>
        <v>495232</v>
      </c>
    </row>
    <row r="187" spans="1:18" x14ac:dyDescent="0.2">
      <c r="A187" s="29" t="s">
        <v>14</v>
      </c>
      <c r="B187" s="30">
        <v>1</v>
      </c>
      <c r="C187" s="31">
        <v>100</v>
      </c>
      <c r="D187" s="29" t="s">
        <v>198</v>
      </c>
      <c r="E187" s="29" t="s">
        <v>85</v>
      </c>
      <c r="F187" s="32">
        <f t="shared" ref="F187:Q187" si="44">F40+F89+F138</f>
        <v>129999</v>
      </c>
      <c r="G187" s="32">
        <f t="shared" si="44"/>
        <v>132081</v>
      </c>
      <c r="H187" s="32">
        <f t="shared" si="44"/>
        <v>129937</v>
      </c>
      <c r="I187" s="32">
        <f t="shared" si="44"/>
        <v>134959</v>
      </c>
      <c r="J187" s="32">
        <f t="shared" si="44"/>
        <v>111547</v>
      </c>
      <c r="K187" s="32">
        <f t="shared" si="44"/>
        <v>126734</v>
      </c>
      <c r="L187" s="32">
        <f t="shared" si="44"/>
        <v>127957</v>
      </c>
      <c r="M187" s="32">
        <f t="shared" si="44"/>
        <v>116247</v>
      </c>
      <c r="N187" s="32">
        <f t="shared" si="44"/>
        <v>130151</v>
      </c>
      <c r="O187" s="32">
        <f t="shared" si="44"/>
        <v>128117.2</v>
      </c>
      <c r="P187" s="32">
        <f t="shared" si="44"/>
        <v>121696</v>
      </c>
      <c r="Q187" s="32">
        <f t="shared" si="44"/>
        <v>130353</v>
      </c>
      <c r="R187" s="33">
        <f t="shared" si="11"/>
        <v>1519778.2</v>
      </c>
    </row>
    <row r="188" spans="1:18" x14ac:dyDescent="0.2">
      <c r="A188" s="29" t="s">
        <v>14</v>
      </c>
      <c r="B188" s="30">
        <v>1</v>
      </c>
      <c r="C188" s="31">
        <v>500</v>
      </c>
      <c r="D188" s="29" t="s">
        <v>198</v>
      </c>
      <c r="E188" s="29" t="s">
        <v>85</v>
      </c>
      <c r="F188" s="32">
        <f t="shared" ref="F188:Q188" si="45">F41+F90+F139</f>
        <v>147332</v>
      </c>
      <c r="G188" s="32">
        <f t="shared" si="45"/>
        <v>148603</v>
      </c>
      <c r="H188" s="32">
        <f t="shared" si="45"/>
        <v>146546.5</v>
      </c>
      <c r="I188" s="32">
        <f t="shared" si="45"/>
        <v>152581</v>
      </c>
      <c r="J188" s="32">
        <f t="shared" si="45"/>
        <v>125488</v>
      </c>
      <c r="K188" s="32">
        <f t="shared" si="45"/>
        <v>136948</v>
      </c>
      <c r="L188" s="32">
        <f t="shared" si="45"/>
        <v>142818</v>
      </c>
      <c r="M188" s="32">
        <f t="shared" si="45"/>
        <v>129939</v>
      </c>
      <c r="N188" s="32">
        <f t="shared" si="45"/>
        <v>145911</v>
      </c>
      <c r="O188" s="32">
        <f t="shared" si="45"/>
        <v>139468</v>
      </c>
      <c r="P188" s="32">
        <f t="shared" si="45"/>
        <v>129557</v>
      </c>
      <c r="Q188" s="32">
        <f t="shared" si="45"/>
        <v>142398</v>
      </c>
      <c r="R188" s="33">
        <f t="shared" si="11"/>
        <v>1687589.5</v>
      </c>
    </row>
    <row r="189" spans="1:18" x14ac:dyDescent="0.2">
      <c r="A189" s="29" t="s">
        <v>201</v>
      </c>
      <c r="B189" s="30">
        <v>1</v>
      </c>
      <c r="C189" s="31">
        <v>20</v>
      </c>
      <c r="D189" s="29" t="s">
        <v>136</v>
      </c>
      <c r="E189" s="29" t="s">
        <v>85</v>
      </c>
      <c r="F189" s="32">
        <f t="shared" ref="F189:Q189" si="46">F42+F91+F140</f>
        <v>1613</v>
      </c>
      <c r="G189" s="32">
        <f t="shared" si="46"/>
        <v>1105</v>
      </c>
      <c r="H189" s="32">
        <f t="shared" si="46"/>
        <v>1504</v>
      </c>
      <c r="I189" s="32">
        <f t="shared" si="46"/>
        <v>1402</v>
      </c>
      <c r="J189" s="32">
        <f t="shared" si="46"/>
        <v>1029</v>
      </c>
      <c r="K189" s="32">
        <f t="shared" si="46"/>
        <v>1353</v>
      </c>
      <c r="L189" s="32">
        <f t="shared" si="46"/>
        <v>965</v>
      </c>
      <c r="M189" s="32">
        <f t="shared" si="46"/>
        <v>1451</v>
      </c>
      <c r="N189" s="32">
        <f t="shared" si="46"/>
        <v>1268</v>
      </c>
      <c r="O189" s="32">
        <f t="shared" si="46"/>
        <v>1118</v>
      </c>
      <c r="P189" s="32">
        <f t="shared" si="46"/>
        <v>1048</v>
      </c>
      <c r="Q189" s="32">
        <f t="shared" si="46"/>
        <v>1115</v>
      </c>
      <c r="R189" s="33">
        <f t="shared" si="11"/>
        <v>14971</v>
      </c>
    </row>
    <row r="190" spans="1:18" x14ac:dyDescent="0.2">
      <c r="A190" s="29" t="s">
        <v>205</v>
      </c>
      <c r="B190" s="30">
        <v>1</v>
      </c>
      <c r="C190" s="31">
        <v>18</v>
      </c>
      <c r="D190" s="29" t="s">
        <v>198</v>
      </c>
      <c r="E190" s="29" t="s">
        <v>85</v>
      </c>
      <c r="F190" s="32">
        <f t="shared" ref="F190:Q190" si="47">F43+F92+F141</f>
        <v>14</v>
      </c>
      <c r="G190" s="32">
        <f t="shared" si="47"/>
        <v>28</v>
      </c>
      <c r="H190" s="32">
        <f t="shared" si="47"/>
        <v>14</v>
      </c>
      <c r="I190" s="32">
        <f t="shared" si="47"/>
        <v>178</v>
      </c>
      <c r="J190" s="32">
        <f t="shared" si="47"/>
        <v>0</v>
      </c>
      <c r="K190" s="32">
        <f t="shared" si="47"/>
        <v>0</v>
      </c>
      <c r="L190" s="32">
        <f t="shared" si="47"/>
        <v>6</v>
      </c>
      <c r="M190" s="32">
        <f t="shared" si="47"/>
        <v>0</v>
      </c>
      <c r="N190" s="32">
        <f t="shared" si="47"/>
        <v>78</v>
      </c>
      <c r="O190" s="32">
        <f t="shared" si="47"/>
        <v>86</v>
      </c>
      <c r="P190" s="32">
        <f t="shared" si="47"/>
        <v>12</v>
      </c>
      <c r="Q190" s="32">
        <f t="shared" si="47"/>
        <v>0</v>
      </c>
      <c r="R190" s="33">
        <f t="shared" si="11"/>
        <v>416</v>
      </c>
    </row>
    <row r="191" spans="1:18" x14ac:dyDescent="0.2">
      <c r="A191" s="29" t="s">
        <v>205</v>
      </c>
      <c r="B191" s="30">
        <v>1</v>
      </c>
      <c r="C191" s="31">
        <v>30</v>
      </c>
      <c r="D191" s="29" t="s">
        <v>198</v>
      </c>
      <c r="E191" s="29" t="s">
        <v>85</v>
      </c>
      <c r="F191" s="32">
        <f t="shared" ref="F191:Q191" si="48">F44+F93+F142</f>
        <v>1412</v>
      </c>
      <c r="G191" s="32">
        <f t="shared" si="48"/>
        <v>1294</v>
      </c>
      <c r="H191" s="32">
        <f t="shared" si="48"/>
        <v>1561</v>
      </c>
      <c r="I191" s="32">
        <f t="shared" si="48"/>
        <v>1320</v>
      </c>
      <c r="J191" s="32">
        <f t="shared" si="48"/>
        <v>1036</v>
      </c>
      <c r="K191" s="32">
        <f t="shared" si="48"/>
        <v>1211</v>
      </c>
      <c r="L191" s="32">
        <f t="shared" si="48"/>
        <v>848</v>
      </c>
      <c r="M191" s="32">
        <f t="shared" si="48"/>
        <v>1420</v>
      </c>
      <c r="N191" s="32">
        <f t="shared" si="48"/>
        <v>1491</v>
      </c>
      <c r="O191" s="32">
        <f t="shared" si="48"/>
        <v>1434</v>
      </c>
      <c r="P191" s="32">
        <f t="shared" si="48"/>
        <v>1344</v>
      </c>
      <c r="Q191" s="32">
        <f t="shared" si="48"/>
        <v>1460</v>
      </c>
      <c r="R191" s="33">
        <f t="shared" si="11"/>
        <v>15831</v>
      </c>
    </row>
    <row r="192" spans="1:18" x14ac:dyDescent="0.2">
      <c r="A192" s="29" t="s">
        <v>205</v>
      </c>
      <c r="B192" s="30">
        <v>1</v>
      </c>
      <c r="C192" s="31">
        <v>60</v>
      </c>
      <c r="D192" s="29" t="s">
        <v>198</v>
      </c>
      <c r="E192" s="29" t="s">
        <v>85</v>
      </c>
      <c r="F192" s="32">
        <f t="shared" ref="F192:Q192" si="49">F45+F94+F143</f>
        <v>48</v>
      </c>
      <c r="G192" s="32">
        <f t="shared" si="49"/>
        <v>60</v>
      </c>
      <c r="H192" s="32">
        <f t="shared" si="49"/>
        <v>0</v>
      </c>
      <c r="I192" s="32">
        <f t="shared" si="49"/>
        <v>62</v>
      </c>
      <c r="J192" s="32">
        <f t="shared" si="49"/>
        <v>32</v>
      </c>
      <c r="K192" s="32">
        <f t="shared" si="49"/>
        <v>24</v>
      </c>
      <c r="L192" s="32">
        <f t="shared" si="49"/>
        <v>62</v>
      </c>
      <c r="M192" s="32">
        <f t="shared" si="49"/>
        <v>102</v>
      </c>
      <c r="N192" s="32">
        <f t="shared" si="49"/>
        <v>20</v>
      </c>
      <c r="O192" s="32">
        <f t="shared" si="49"/>
        <v>12</v>
      </c>
      <c r="P192" s="32">
        <f t="shared" si="49"/>
        <v>0</v>
      </c>
      <c r="Q192" s="32">
        <f t="shared" si="49"/>
        <v>0</v>
      </c>
      <c r="R192" s="33">
        <f t="shared" si="11"/>
        <v>422</v>
      </c>
    </row>
    <row r="193" spans="1:18" x14ac:dyDescent="0.2">
      <c r="A193" s="29" t="s">
        <v>211</v>
      </c>
      <c r="B193" s="30">
        <v>1</v>
      </c>
      <c r="C193" s="31">
        <v>1</v>
      </c>
      <c r="D193" s="29" t="s">
        <v>198</v>
      </c>
      <c r="E193" s="29" t="s">
        <v>85</v>
      </c>
      <c r="F193" s="32">
        <f t="shared" ref="F193:Q193" si="50">F46+F95+F144</f>
        <v>0</v>
      </c>
      <c r="G193" s="32">
        <f t="shared" si="50"/>
        <v>0</v>
      </c>
      <c r="H193" s="32">
        <f t="shared" si="50"/>
        <v>14</v>
      </c>
      <c r="I193" s="32">
        <f t="shared" si="50"/>
        <v>18</v>
      </c>
      <c r="J193" s="32">
        <f t="shared" si="50"/>
        <v>42</v>
      </c>
      <c r="K193" s="32">
        <f t="shared" si="50"/>
        <v>13</v>
      </c>
      <c r="L193" s="32">
        <f t="shared" si="50"/>
        <v>6</v>
      </c>
      <c r="M193" s="32">
        <f t="shared" si="50"/>
        <v>0</v>
      </c>
      <c r="N193" s="32">
        <f t="shared" si="50"/>
        <v>0</v>
      </c>
      <c r="O193" s="32">
        <f t="shared" si="50"/>
        <v>28</v>
      </c>
      <c r="P193" s="32">
        <f t="shared" si="50"/>
        <v>6</v>
      </c>
      <c r="Q193" s="32">
        <f t="shared" si="50"/>
        <v>0</v>
      </c>
      <c r="R193" s="33">
        <f t="shared" si="11"/>
        <v>127</v>
      </c>
    </row>
    <row r="194" spans="1:18" x14ac:dyDescent="0.2">
      <c r="A194" s="29" t="s">
        <v>211</v>
      </c>
      <c r="B194" s="30">
        <v>1</v>
      </c>
      <c r="C194" s="31">
        <v>100</v>
      </c>
      <c r="D194" s="29" t="s">
        <v>198</v>
      </c>
      <c r="E194" s="29" t="s">
        <v>85</v>
      </c>
      <c r="F194" s="32">
        <f t="shared" ref="F194:Q194" si="51">F47+F96+F145</f>
        <v>4549</v>
      </c>
      <c r="G194" s="32">
        <f t="shared" si="51"/>
        <v>3616</v>
      </c>
      <c r="H194" s="32">
        <f t="shared" si="51"/>
        <v>3709</v>
      </c>
      <c r="I194" s="32">
        <f t="shared" si="51"/>
        <v>3891</v>
      </c>
      <c r="J194" s="32">
        <f t="shared" si="51"/>
        <v>3564</v>
      </c>
      <c r="K194" s="32">
        <f t="shared" si="51"/>
        <v>3581</v>
      </c>
      <c r="L194" s="32">
        <f t="shared" si="51"/>
        <v>3794</v>
      </c>
      <c r="M194" s="32">
        <f t="shared" si="51"/>
        <v>3146</v>
      </c>
      <c r="N194" s="32">
        <f t="shared" si="51"/>
        <v>3148</v>
      </c>
      <c r="O194" s="32">
        <f t="shared" si="51"/>
        <v>3200</v>
      </c>
      <c r="P194" s="32">
        <f t="shared" si="51"/>
        <v>3384</v>
      </c>
      <c r="Q194" s="32">
        <f t="shared" si="51"/>
        <v>3374</v>
      </c>
      <c r="R194" s="33">
        <f t="shared" si="11"/>
        <v>42956</v>
      </c>
    </row>
    <row r="195" spans="1:18" x14ac:dyDescent="0.2">
      <c r="A195" s="29" t="s">
        <v>212</v>
      </c>
      <c r="B195" s="30">
        <v>1</v>
      </c>
      <c r="C195" s="31">
        <v>60</v>
      </c>
      <c r="D195" s="29" t="s">
        <v>213</v>
      </c>
      <c r="E195" s="29" t="s">
        <v>85</v>
      </c>
      <c r="F195" s="32">
        <f t="shared" ref="F195:Q195" si="52">F48+F97+F146</f>
        <v>0</v>
      </c>
      <c r="G195" s="32">
        <f t="shared" si="52"/>
        <v>0</v>
      </c>
      <c r="H195" s="32">
        <f t="shared" si="52"/>
        <v>0</v>
      </c>
      <c r="I195" s="32">
        <f t="shared" si="52"/>
        <v>0</v>
      </c>
      <c r="J195" s="32">
        <f t="shared" si="52"/>
        <v>0</v>
      </c>
      <c r="K195" s="32">
        <f t="shared" si="52"/>
        <v>0</v>
      </c>
      <c r="L195" s="32">
        <f t="shared" si="52"/>
        <v>0</v>
      </c>
      <c r="M195" s="32">
        <f t="shared" si="52"/>
        <v>90</v>
      </c>
      <c r="N195" s="32">
        <f t="shared" si="52"/>
        <v>0</v>
      </c>
      <c r="O195" s="32">
        <f t="shared" si="52"/>
        <v>0</v>
      </c>
      <c r="P195" s="32">
        <f t="shared" si="52"/>
        <v>0</v>
      </c>
      <c r="Q195" s="32">
        <f t="shared" si="52"/>
        <v>0</v>
      </c>
      <c r="R195" s="33">
        <f t="shared" si="11"/>
        <v>90</v>
      </c>
    </row>
    <row r="196" spans="1:18" x14ac:dyDescent="0.2">
      <c r="A196" s="29" t="s">
        <v>205</v>
      </c>
      <c r="B196" s="30">
        <v>1</v>
      </c>
      <c r="C196" s="31">
        <v>60</v>
      </c>
      <c r="D196" s="29" t="s">
        <v>206</v>
      </c>
      <c r="E196" s="29" t="s">
        <v>207</v>
      </c>
      <c r="F196" s="32">
        <f t="shared" ref="F196:Q196" si="53">F49+F98+F147</f>
        <v>2100</v>
      </c>
      <c r="G196" s="32">
        <f t="shared" si="53"/>
        <v>2150</v>
      </c>
      <c r="H196" s="32">
        <f t="shared" si="53"/>
        <v>3330</v>
      </c>
      <c r="I196" s="32">
        <f t="shared" si="53"/>
        <v>1660</v>
      </c>
      <c r="J196" s="32">
        <f t="shared" si="53"/>
        <v>1570</v>
      </c>
      <c r="K196" s="32">
        <f t="shared" si="53"/>
        <v>1810</v>
      </c>
      <c r="L196" s="32">
        <f t="shared" si="53"/>
        <v>1560</v>
      </c>
      <c r="M196" s="32">
        <f t="shared" si="53"/>
        <v>1140</v>
      </c>
      <c r="N196" s="32">
        <f t="shared" si="53"/>
        <v>1260</v>
      </c>
      <c r="O196" s="32">
        <f t="shared" si="53"/>
        <v>1260</v>
      </c>
      <c r="P196" s="32">
        <f t="shared" si="53"/>
        <v>3120</v>
      </c>
      <c r="Q196" s="32">
        <f t="shared" si="53"/>
        <v>2340</v>
      </c>
      <c r="R196" s="33">
        <f t="shared" ref="R196:R197" si="54">SUM(F196:Q196)</f>
        <v>23300</v>
      </c>
    </row>
    <row r="197" spans="1:18" x14ac:dyDescent="0.2">
      <c r="A197" s="29" t="s">
        <v>196</v>
      </c>
      <c r="B197" s="30">
        <v>1</v>
      </c>
      <c r="C197" s="31">
        <v>5</v>
      </c>
      <c r="D197" s="29" t="s">
        <v>199</v>
      </c>
      <c r="E197" s="29" t="s">
        <v>200</v>
      </c>
      <c r="F197" s="32">
        <f t="shared" ref="F197:Q197" si="55">F50+F99+F148</f>
        <v>0</v>
      </c>
      <c r="G197" s="32">
        <f t="shared" si="55"/>
        <v>0</v>
      </c>
      <c r="H197" s="32">
        <f t="shared" si="55"/>
        <v>0</v>
      </c>
      <c r="I197" s="32">
        <f t="shared" si="55"/>
        <v>0</v>
      </c>
      <c r="J197" s="32">
        <f t="shared" si="55"/>
        <v>0</v>
      </c>
      <c r="K197" s="32">
        <f t="shared" si="55"/>
        <v>0</v>
      </c>
      <c r="L197" s="32">
        <f t="shared" si="55"/>
        <v>0</v>
      </c>
      <c r="M197" s="32">
        <f t="shared" si="55"/>
        <v>0</v>
      </c>
      <c r="N197" s="32">
        <f t="shared" si="55"/>
        <v>50400</v>
      </c>
      <c r="O197" s="32">
        <f t="shared" si="55"/>
        <v>0</v>
      </c>
      <c r="P197" s="32">
        <f t="shared" si="55"/>
        <v>0</v>
      </c>
      <c r="Q197" s="32">
        <f t="shared" si="55"/>
        <v>0</v>
      </c>
      <c r="R197" s="33">
        <f t="shared" si="54"/>
        <v>50400</v>
      </c>
    </row>
    <row r="198" spans="1:18" ht="14.25" x14ac:dyDescent="0.2">
      <c r="E198" s="25" t="s">
        <v>38</v>
      </c>
      <c r="F198" s="26">
        <f t="shared" ref="F198:R198" si="56">SUM(F153:F197)</f>
        <v>1254132</v>
      </c>
      <c r="G198" s="26">
        <f t="shared" si="56"/>
        <v>1242595</v>
      </c>
      <c r="H198" s="26">
        <f t="shared" si="56"/>
        <v>1280436.5</v>
      </c>
      <c r="I198" s="26">
        <f t="shared" si="56"/>
        <v>1324353</v>
      </c>
      <c r="J198" s="26">
        <f t="shared" si="56"/>
        <v>1170581</v>
      </c>
      <c r="K198" s="26">
        <f t="shared" si="56"/>
        <v>1287895</v>
      </c>
      <c r="L198" s="26">
        <f t="shared" si="56"/>
        <v>1327426.5</v>
      </c>
      <c r="M198" s="26">
        <f t="shared" si="56"/>
        <v>1182454</v>
      </c>
      <c r="N198" s="26">
        <f t="shared" si="56"/>
        <v>1397935.7</v>
      </c>
      <c r="O198" s="26">
        <f t="shared" si="56"/>
        <v>1338231.2</v>
      </c>
      <c r="P198" s="26">
        <f t="shared" si="56"/>
        <v>1304209</v>
      </c>
      <c r="Q198" s="26">
        <f t="shared" si="56"/>
        <v>1350088</v>
      </c>
      <c r="R198" s="23">
        <f t="shared" si="56"/>
        <v>15460336.899999999</v>
      </c>
    </row>
  </sheetData>
  <mergeCells count="4">
    <mergeCell ref="F4:R4"/>
    <mergeCell ref="F53:R53"/>
    <mergeCell ref="F102:R102"/>
    <mergeCell ref="F151:R151"/>
  </mergeCells>
  <pageMargins left="0.44431372549019615" right="0.44431372549019615" top="0.44431372549019615" bottom="0.44431372549019615" header="0.50980392156862753" footer="0.50980392156862753"/>
  <pageSetup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58"/>
  <sheetViews>
    <sheetView showGridLines="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38.28515625" style="2" customWidth="1"/>
    <col min="2" max="2" width="34" style="2" bestFit="1" customWidth="1"/>
    <col min="3" max="3" width="12.42578125" style="2" bestFit="1" customWidth="1"/>
    <col min="4" max="4" width="13.42578125" style="2" bestFit="1" customWidth="1"/>
    <col min="5" max="5" width="8.7109375" style="2" bestFit="1" customWidth="1"/>
    <col min="6" max="6" width="12" style="2" bestFit="1" customWidth="1"/>
    <col min="7" max="7" width="20.28515625" style="2" bestFit="1" customWidth="1"/>
    <col min="8" max="8" width="14.28515625" style="2" bestFit="1" customWidth="1"/>
    <col min="9" max="9" width="7.7109375" style="2" bestFit="1" customWidth="1"/>
    <col min="10" max="16384" width="9.140625" style="2"/>
  </cols>
  <sheetData>
    <row r="1" spans="1:9" ht="14.25" x14ac:dyDescent="0.2">
      <c r="A1" s="1" t="s">
        <v>216</v>
      </c>
    </row>
    <row r="2" spans="1:9" x14ac:dyDescent="0.2">
      <c r="A2" s="20"/>
      <c r="B2" s="20"/>
      <c r="C2" s="20"/>
      <c r="D2" s="20"/>
      <c r="E2" s="20"/>
      <c r="F2" s="20"/>
      <c r="G2" s="20"/>
      <c r="H2" s="20"/>
      <c r="I2" s="20"/>
    </row>
    <row r="3" spans="1:9" ht="30" customHeight="1" x14ac:dyDescent="0.2">
      <c r="A3" s="34" t="s">
        <v>2</v>
      </c>
      <c r="B3" s="34" t="s">
        <v>43</v>
      </c>
      <c r="C3" s="34" t="s">
        <v>4</v>
      </c>
      <c r="D3" s="34" t="s">
        <v>5</v>
      </c>
      <c r="E3" s="34" t="s">
        <v>44</v>
      </c>
      <c r="F3" s="34" t="s">
        <v>45</v>
      </c>
      <c r="G3" s="34" t="s">
        <v>46</v>
      </c>
      <c r="H3" s="34" t="s">
        <v>47</v>
      </c>
      <c r="I3" s="34" t="s">
        <v>48</v>
      </c>
    </row>
    <row r="4" spans="1:9" x14ac:dyDescent="0.2">
      <c r="A4" s="29" t="s">
        <v>191</v>
      </c>
      <c r="B4" s="29" t="s">
        <v>217</v>
      </c>
      <c r="C4" s="29" t="s">
        <v>192</v>
      </c>
      <c r="D4" s="29" t="s">
        <v>85</v>
      </c>
      <c r="E4" s="29" t="s">
        <v>52</v>
      </c>
      <c r="F4" s="29" t="s">
        <v>218</v>
      </c>
      <c r="G4" s="29" t="s">
        <v>219</v>
      </c>
      <c r="H4" s="29" t="s">
        <v>89</v>
      </c>
      <c r="I4" s="29" t="s">
        <v>51</v>
      </c>
    </row>
    <row r="5" spans="1:9" x14ac:dyDescent="0.2">
      <c r="A5" s="29" t="s">
        <v>191</v>
      </c>
      <c r="B5" s="29" t="s">
        <v>220</v>
      </c>
      <c r="C5" s="29" t="s">
        <v>192</v>
      </c>
      <c r="D5" s="29" t="s">
        <v>85</v>
      </c>
      <c r="E5" s="29" t="s">
        <v>49</v>
      </c>
      <c r="F5" s="29" t="s">
        <v>221</v>
      </c>
      <c r="G5" s="29" t="s">
        <v>189</v>
      </c>
      <c r="H5" s="29" t="s">
        <v>54</v>
      </c>
      <c r="I5" s="29" t="s">
        <v>51</v>
      </c>
    </row>
    <row r="6" spans="1:9" x14ac:dyDescent="0.2">
      <c r="A6" s="29" t="s">
        <v>191</v>
      </c>
      <c r="B6" s="29" t="s">
        <v>220</v>
      </c>
      <c r="C6" s="29" t="s">
        <v>192</v>
      </c>
      <c r="D6" s="29" t="s">
        <v>85</v>
      </c>
      <c r="E6" s="29" t="s">
        <v>52</v>
      </c>
      <c r="F6" s="29" t="s">
        <v>221</v>
      </c>
      <c r="G6" s="29" t="s">
        <v>189</v>
      </c>
      <c r="H6" s="29" t="s">
        <v>54</v>
      </c>
      <c r="I6" s="29" t="s">
        <v>51</v>
      </c>
    </row>
    <row r="7" spans="1:9" x14ac:dyDescent="0.2">
      <c r="A7" s="29" t="s">
        <v>191</v>
      </c>
      <c r="B7" s="29" t="s">
        <v>217</v>
      </c>
      <c r="C7" s="29" t="s">
        <v>193</v>
      </c>
      <c r="D7" s="29" t="s">
        <v>85</v>
      </c>
      <c r="E7" s="29" t="s">
        <v>52</v>
      </c>
      <c r="F7" s="29" t="s">
        <v>222</v>
      </c>
      <c r="G7" s="29" t="s">
        <v>219</v>
      </c>
      <c r="H7" s="29" t="s">
        <v>89</v>
      </c>
      <c r="I7" s="29" t="s">
        <v>51</v>
      </c>
    </row>
    <row r="8" spans="1:9" x14ac:dyDescent="0.2">
      <c r="A8" s="29" t="s">
        <v>191</v>
      </c>
      <c r="B8" s="29" t="s">
        <v>220</v>
      </c>
      <c r="C8" s="29" t="s">
        <v>193</v>
      </c>
      <c r="D8" s="29" t="s">
        <v>85</v>
      </c>
      <c r="E8" s="29" t="s">
        <v>49</v>
      </c>
      <c r="F8" s="29" t="s">
        <v>223</v>
      </c>
      <c r="G8" s="29" t="s">
        <v>189</v>
      </c>
      <c r="H8" s="29" t="s">
        <v>54</v>
      </c>
      <c r="I8" s="29" t="s">
        <v>51</v>
      </c>
    </row>
    <row r="9" spans="1:9" x14ac:dyDescent="0.2">
      <c r="A9" s="29" t="s">
        <v>191</v>
      </c>
      <c r="B9" s="29" t="s">
        <v>220</v>
      </c>
      <c r="C9" s="29" t="s">
        <v>193</v>
      </c>
      <c r="D9" s="29" t="s">
        <v>85</v>
      </c>
      <c r="E9" s="29" t="s">
        <v>52</v>
      </c>
      <c r="F9" s="29" t="s">
        <v>223</v>
      </c>
      <c r="G9" s="29" t="s">
        <v>189</v>
      </c>
      <c r="H9" s="29" t="s">
        <v>54</v>
      </c>
      <c r="I9" s="29" t="s">
        <v>51</v>
      </c>
    </row>
    <row r="10" spans="1:9" x14ac:dyDescent="0.2">
      <c r="A10" s="29" t="s">
        <v>191</v>
      </c>
      <c r="B10" s="29" t="s">
        <v>220</v>
      </c>
      <c r="C10" s="29" t="s">
        <v>215</v>
      </c>
      <c r="D10" s="29" t="s">
        <v>85</v>
      </c>
      <c r="E10" s="29" t="s">
        <v>49</v>
      </c>
      <c r="F10" s="29" t="s">
        <v>224</v>
      </c>
      <c r="G10" s="29" t="s">
        <v>225</v>
      </c>
      <c r="H10" s="29" t="s">
        <v>50</v>
      </c>
      <c r="I10" s="29" t="s">
        <v>51</v>
      </c>
    </row>
    <row r="11" spans="1:9" x14ac:dyDescent="0.2">
      <c r="A11" s="29" t="s">
        <v>194</v>
      </c>
      <c r="B11" s="29" t="s">
        <v>226</v>
      </c>
      <c r="C11" s="29" t="s">
        <v>136</v>
      </c>
      <c r="D11" s="29" t="s">
        <v>85</v>
      </c>
      <c r="E11" s="29" t="s">
        <v>49</v>
      </c>
      <c r="F11" s="29" t="s">
        <v>227</v>
      </c>
      <c r="G11" s="29" t="s">
        <v>228</v>
      </c>
      <c r="H11" s="29" t="s">
        <v>54</v>
      </c>
      <c r="I11" s="29" t="s">
        <v>51</v>
      </c>
    </row>
    <row r="12" spans="1:9" x14ac:dyDescent="0.2">
      <c r="A12" s="29" t="s">
        <v>194</v>
      </c>
      <c r="B12" s="29" t="s">
        <v>226</v>
      </c>
      <c r="C12" s="29" t="s">
        <v>136</v>
      </c>
      <c r="D12" s="29" t="s">
        <v>85</v>
      </c>
      <c r="E12" s="29" t="s">
        <v>49</v>
      </c>
      <c r="F12" s="29" t="s">
        <v>229</v>
      </c>
      <c r="G12" s="29" t="s">
        <v>230</v>
      </c>
      <c r="H12" s="29" t="s">
        <v>54</v>
      </c>
      <c r="I12" s="29" t="s">
        <v>51</v>
      </c>
    </row>
    <row r="13" spans="1:9" x14ac:dyDescent="0.2">
      <c r="A13" s="29" t="s">
        <v>194</v>
      </c>
      <c r="B13" s="29" t="s">
        <v>226</v>
      </c>
      <c r="C13" s="29" t="s">
        <v>136</v>
      </c>
      <c r="D13" s="29" t="s">
        <v>85</v>
      </c>
      <c r="E13" s="29" t="s">
        <v>52</v>
      </c>
      <c r="F13" s="29" t="s">
        <v>227</v>
      </c>
      <c r="G13" s="29" t="s">
        <v>228</v>
      </c>
      <c r="H13" s="29" t="s">
        <v>54</v>
      </c>
      <c r="I13" s="29" t="s">
        <v>51</v>
      </c>
    </row>
    <row r="14" spans="1:9" x14ac:dyDescent="0.2">
      <c r="A14" s="29" t="s">
        <v>194</v>
      </c>
      <c r="B14" s="29" t="s">
        <v>226</v>
      </c>
      <c r="C14" s="29" t="s">
        <v>136</v>
      </c>
      <c r="D14" s="29" t="s">
        <v>85</v>
      </c>
      <c r="E14" s="29" t="s">
        <v>52</v>
      </c>
      <c r="F14" s="29" t="s">
        <v>229</v>
      </c>
      <c r="G14" s="29" t="s">
        <v>230</v>
      </c>
      <c r="H14" s="29" t="s">
        <v>54</v>
      </c>
      <c r="I14" s="29" t="s">
        <v>51</v>
      </c>
    </row>
    <row r="15" spans="1:9" x14ac:dyDescent="0.2">
      <c r="A15" s="29" t="s">
        <v>194</v>
      </c>
      <c r="B15" s="29" t="s">
        <v>226</v>
      </c>
      <c r="C15" s="29" t="s">
        <v>195</v>
      </c>
      <c r="D15" s="29" t="s">
        <v>85</v>
      </c>
      <c r="E15" s="29" t="s">
        <v>49</v>
      </c>
      <c r="F15" s="29" t="s">
        <v>231</v>
      </c>
      <c r="G15" s="29" t="s">
        <v>228</v>
      </c>
      <c r="H15" s="29" t="s">
        <v>50</v>
      </c>
      <c r="I15" s="29" t="s">
        <v>51</v>
      </c>
    </row>
    <row r="16" spans="1:9" x14ac:dyDescent="0.2">
      <c r="A16" s="29" t="s">
        <v>194</v>
      </c>
      <c r="B16" s="29" t="s">
        <v>226</v>
      </c>
      <c r="C16" s="29" t="s">
        <v>195</v>
      </c>
      <c r="D16" s="29" t="s">
        <v>85</v>
      </c>
      <c r="E16" s="29" t="s">
        <v>49</v>
      </c>
      <c r="F16" s="29" t="s">
        <v>232</v>
      </c>
      <c r="G16" s="29" t="s">
        <v>228</v>
      </c>
      <c r="H16" s="29" t="s">
        <v>50</v>
      </c>
      <c r="I16" s="29" t="s">
        <v>51</v>
      </c>
    </row>
    <row r="17" spans="1:9" x14ac:dyDescent="0.2">
      <c r="A17" s="29" t="s">
        <v>194</v>
      </c>
      <c r="B17" s="29" t="s">
        <v>226</v>
      </c>
      <c r="C17" s="29" t="s">
        <v>195</v>
      </c>
      <c r="D17" s="29" t="s">
        <v>85</v>
      </c>
      <c r="E17" s="29" t="s">
        <v>52</v>
      </c>
      <c r="F17" s="29" t="s">
        <v>231</v>
      </c>
      <c r="G17" s="29" t="s">
        <v>228</v>
      </c>
      <c r="H17" s="29" t="s">
        <v>50</v>
      </c>
      <c r="I17" s="29" t="s">
        <v>51</v>
      </c>
    </row>
    <row r="18" spans="1:9" x14ac:dyDescent="0.2">
      <c r="A18" s="29" t="s">
        <v>194</v>
      </c>
      <c r="B18" s="29" t="s">
        <v>226</v>
      </c>
      <c r="C18" s="29" t="s">
        <v>195</v>
      </c>
      <c r="D18" s="29" t="s">
        <v>85</v>
      </c>
      <c r="E18" s="29" t="s">
        <v>52</v>
      </c>
      <c r="F18" s="29" t="s">
        <v>232</v>
      </c>
      <c r="G18" s="29" t="s">
        <v>228</v>
      </c>
      <c r="H18" s="29" t="s">
        <v>50</v>
      </c>
      <c r="I18" s="29" t="s">
        <v>51</v>
      </c>
    </row>
    <row r="19" spans="1:9" x14ac:dyDescent="0.2">
      <c r="A19" s="29" t="s">
        <v>194</v>
      </c>
      <c r="B19" s="29" t="s">
        <v>226</v>
      </c>
      <c r="C19" s="29" t="s">
        <v>195</v>
      </c>
      <c r="D19" s="29" t="s">
        <v>85</v>
      </c>
      <c r="E19" s="29" t="s">
        <v>52</v>
      </c>
      <c r="F19" s="29" t="s">
        <v>233</v>
      </c>
      <c r="G19" s="29" t="s">
        <v>228</v>
      </c>
      <c r="H19" s="29" t="s">
        <v>89</v>
      </c>
      <c r="I19" s="29" t="s">
        <v>51</v>
      </c>
    </row>
    <row r="20" spans="1:9" x14ac:dyDescent="0.2">
      <c r="A20" s="29" t="s">
        <v>196</v>
      </c>
      <c r="B20" s="29" t="s">
        <v>234</v>
      </c>
      <c r="C20" s="29" t="s">
        <v>197</v>
      </c>
      <c r="D20" s="29" t="s">
        <v>17</v>
      </c>
      <c r="E20" s="29" t="s">
        <v>49</v>
      </c>
      <c r="F20" s="29" t="s">
        <v>235</v>
      </c>
      <c r="G20" s="29" t="s">
        <v>236</v>
      </c>
      <c r="H20" s="29" t="s">
        <v>54</v>
      </c>
      <c r="I20" s="29" t="s">
        <v>51</v>
      </c>
    </row>
    <row r="21" spans="1:9" x14ac:dyDescent="0.2">
      <c r="A21" s="29" t="s">
        <v>196</v>
      </c>
      <c r="B21" s="29" t="s">
        <v>234</v>
      </c>
      <c r="C21" s="29" t="s">
        <v>197</v>
      </c>
      <c r="D21" s="29" t="s">
        <v>17</v>
      </c>
      <c r="E21" s="29" t="s">
        <v>49</v>
      </c>
      <c r="F21" s="29" t="s">
        <v>237</v>
      </c>
      <c r="G21" s="29" t="s">
        <v>238</v>
      </c>
      <c r="H21" s="29" t="s">
        <v>50</v>
      </c>
      <c r="I21" s="29" t="s">
        <v>51</v>
      </c>
    </row>
    <row r="22" spans="1:9" x14ac:dyDescent="0.2">
      <c r="A22" s="29" t="s">
        <v>196</v>
      </c>
      <c r="B22" s="29" t="s">
        <v>234</v>
      </c>
      <c r="C22" s="29" t="s">
        <v>197</v>
      </c>
      <c r="D22" s="29" t="s">
        <v>17</v>
      </c>
      <c r="E22" s="29" t="s">
        <v>49</v>
      </c>
      <c r="F22" s="29" t="s">
        <v>239</v>
      </c>
      <c r="G22" s="29" t="s">
        <v>240</v>
      </c>
      <c r="H22" s="29" t="s">
        <v>54</v>
      </c>
      <c r="I22" s="29" t="s">
        <v>51</v>
      </c>
    </row>
    <row r="23" spans="1:9" x14ac:dyDescent="0.2">
      <c r="A23" s="29" t="s">
        <v>196</v>
      </c>
      <c r="B23" s="29" t="s">
        <v>234</v>
      </c>
      <c r="C23" s="29" t="s">
        <v>197</v>
      </c>
      <c r="D23" s="29" t="s">
        <v>17</v>
      </c>
      <c r="E23" s="29" t="s">
        <v>52</v>
      </c>
      <c r="F23" s="29" t="s">
        <v>237</v>
      </c>
      <c r="G23" s="29" t="s">
        <v>238</v>
      </c>
      <c r="H23" s="29" t="s">
        <v>50</v>
      </c>
      <c r="I23" s="29" t="s">
        <v>51</v>
      </c>
    </row>
    <row r="24" spans="1:9" x14ac:dyDescent="0.2">
      <c r="A24" s="29" t="s">
        <v>196</v>
      </c>
      <c r="B24" s="29" t="s">
        <v>234</v>
      </c>
      <c r="C24" s="29" t="s">
        <v>197</v>
      </c>
      <c r="D24" s="29" t="s">
        <v>17</v>
      </c>
      <c r="E24" s="29" t="s">
        <v>52</v>
      </c>
      <c r="F24" s="29" t="s">
        <v>239</v>
      </c>
      <c r="G24" s="29" t="s">
        <v>240</v>
      </c>
      <c r="H24" s="29" t="s">
        <v>54</v>
      </c>
      <c r="I24" s="29" t="s">
        <v>51</v>
      </c>
    </row>
    <row r="25" spans="1:9" x14ac:dyDescent="0.2">
      <c r="A25" s="29" t="s">
        <v>196</v>
      </c>
      <c r="B25" s="29" t="s">
        <v>234</v>
      </c>
      <c r="C25" s="29" t="s">
        <v>137</v>
      </c>
      <c r="D25" s="29" t="s">
        <v>17</v>
      </c>
      <c r="E25" s="29" t="s">
        <v>49</v>
      </c>
      <c r="F25" s="29" t="s">
        <v>241</v>
      </c>
      <c r="G25" s="29" t="s">
        <v>236</v>
      </c>
      <c r="H25" s="29" t="s">
        <v>54</v>
      </c>
      <c r="I25" s="29" t="s">
        <v>51</v>
      </c>
    </row>
    <row r="26" spans="1:9" x14ac:dyDescent="0.2">
      <c r="A26" s="29" t="s">
        <v>196</v>
      </c>
      <c r="B26" s="29" t="s">
        <v>234</v>
      </c>
      <c r="C26" s="29" t="s">
        <v>137</v>
      </c>
      <c r="D26" s="29" t="s">
        <v>17</v>
      </c>
      <c r="E26" s="29" t="s">
        <v>49</v>
      </c>
      <c r="F26" s="29" t="s">
        <v>242</v>
      </c>
      <c r="G26" s="29" t="s">
        <v>238</v>
      </c>
      <c r="H26" s="29" t="s">
        <v>50</v>
      </c>
      <c r="I26" s="29" t="s">
        <v>51</v>
      </c>
    </row>
    <row r="27" spans="1:9" x14ac:dyDescent="0.2">
      <c r="A27" s="29" t="s">
        <v>196</v>
      </c>
      <c r="B27" s="29" t="s">
        <v>234</v>
      </c>
      <c r="C27" s="29" t="s">
        <v>137</v>
      </c>
      <c r="D27" s="29" t="s">
        <v>17</v>
      </c>
      <c r="E27" s="29" t="s">
        <v>49</v>
      </c>
      <c r="F27" s="29" t="s">
        <v>243</v>
      </c>
      <c r="G27" s="29" t="s">
        <v>240</v>
      </c>
      <c r="H27" s="29" t="s">
        <v>54</v>
      </c>
      <c r="I27" s="29" t="s">
        <v>51</v>
      </c>
    </row>
    <row r="28" spans="1:9" x14ac:dyDescent="0.2">
      <c r="A28" s="29" t="s">
        <v>196</v>
      </c>
      <c r="B28" s="29" t="s">
        <v>234</v>
      </c>
      <c r="C28" s="29" t="s">
        <v>137</v>
      </c>
      <c r="D28" s="29" t="s">
        <v>17</v>
      </c>
      <c r="E28" s="29" t="s">
        <v>52</v>
      </c>
      <c r="F28" s="29" t="s">
        <v>241</v>
      </c>
      <c r="G28" s="29" t="s">
        <v>236</v>
      </c>
      <c r="H28" s="29" t="s">
        <v>54</v>
      </c>
      <c r="I28" s="29" t="s">
        <v>51</v>
      </c>
    </row>
    <row r="29" spans="1:9" x14ac:dyDescent="0.2">
      <c r="A29" s="29" t="s">
        <v>196</v>
      </c>
      <c r="B29" s="29" t="s">
        <v>234</v>
      </c>
      <c r="C29" s="29" t="s">
        <v>137</v>
      </c>
      <c r="D29" s="29" t="s">
        <v>17</v>
      </c>
      <c r="E29" s="29" t="s">
        <v>52</v>
      </c>
      <c r="F29" s="29" t="s">
        <v>242</v>
      </c>
      <c r="G29" s="29" t="s">
        <v>238</v>
      </c>
      <c r="H29" s="29" t="s">
        <v>50</v>
      </c>
      <c r="I29" s="29" t="s">
        <v>51</v>
      </c>
    </row>
    <row r="30" spans="1:9" x14ac:dyDescent="0.2">
      <c r="A30" s="29" t="s">
        <v>196</v>
      </c>
      <c r="B30" s="29" t="s">
        <v>234</v>
      </c>
      <c r="C30" s="29" t="s">
        <v>137</v>
      </c>
      <c r="D30" s="29" t="s">
        <v>17</v>
      </c>
      <c r="E30" s="29" t="s">
        <v>52</v>
      </c>
      <c r="F30" s="29" t="s">
        <v>243</v>
      </c>
      <c r="G30" s="29" t="s">
        <v>240</v>
      </c>
      <c r="H30" s="29" t="s">
        <v>54</v>
      </c>
      <c r="I30" s="29" t="s">
        <v>51</v>
      </c>
    </row>
    <row r="31" spans="1:9" x14ac:dyDescent="0.2">
      <c r="A31" s="29" t="s">
        <v>14</v>
      </c>
      <c r="B31" s="29" t="s">
        <v>244</v>
      </c>
      <c r="C31" s="29" t="s">
        <v>137</v>
      </c>
      <c r="D31" s="29" t="s">
        <v>85</v>
      </c>
      <c r="E31" s="29" t="s">
        <v>49</v>
      </c>
      <c r="F31" s="29" t="s">
        <v>245</v>
      </c>
      <c r="G31" s="29" t="s">
        <v>246</v>
      </c>
      <c r="H31" s="29" t="s">
        <v>54</v>
      </c>
      <c r="I31" s="29" t="s">
        <v>51</v>
      </c>
    </row>
    <row r="32" spans="1:9" x14ac:dyDescent="0.2">
      <c r="A32" s="29" t="s">
        <v>14</v>
      </c>
      <c r="B32" s="29" t="s">
        <v>244</v>
      </c>
      <c r="C32" s="29" t="s">
        <v>137</v>
      </c>
      <c r="D32" s="29" t="s">
        <v>85</v>
      </c>
      <c r="E32" s="29" t="s">
        <v>49</v>
      </c>
      <c r="F32" s="29" t="s">
        <v>247</v>
      </c>
      <c r="G32" s="29" t="s">
        <v>246</v>
      </c>
      <c r="H32" s="29" t="s">
        <v>54</v>
      </c>
      <c r="I32" s="29" t="s">
        <v>51</v>
      </c>
    </row>
    <row r="33" spans="1:9" x14ac:dyDescent="0.2">
      <c r="A33" s="29" t="s">
        <v>14</v>
      </c>
      <c r="B33" s="29" t="s">
        <v>244</v>
      </c>
      <c r="C33" s="29" t="s">
        <v>198</v>
      </c>
      <c r="D33" s="29" t="s">
        <v>85</v>
      </c>
      <c r="E33" s="29" t="s">
        <v>49</v>
      </c>
      <c r="F33" s="29" t="s">
        <v>248</v>
      </c>
      <c r="G33" s="29" t="s">
        <v>246</v>
      </c>
      <c r="H33" s="29" t="s">
        <v>54</v>
      </c>
      <c r="I33" s="29" t="s">
        <v>51</v>
      </c>
    </row>
    <row r="34" spans="1:9" x14ac:dyDescent="0.2">
      <c r="A34" s="29" t="s">
        <v>14</v>
      </c>
      <c r="B34" s="29" t="s">
        <v>244</v>
      </c>
      <c r="C34" s="29" t="s">
        <v>198</v>
      </c>
      <c r="D34" s="29" t="s">
        <v>85</v>
      </c>
      <c r="E34" s="29" t="s">
        <v>49</v>
      </c>
      <c r="F34" s="29" t="s">
        <v>249</v>
      </c>
      <c r="G34" s="29" t="s">
        <v>246</v>
      </c>
      <c r="H34" s="29" t="s">
        <v>54</v>
      </c>
      <c r="I34" s="29" t="s">
        <v>51</v>
      </c>
    </row>
    <row r="35" spans="1:9" x14ac:dyDescent="0.2">
      <c r="A35" s="29" t="s">
        <v>14</v>
      </c>
      <c r="B35" s="29" t="s">
        <v>244</v>
      </c>
      <c r="C35" s="29" t="s">
        <v>198</v>
      </c>
      <c r="D35" s="29" t="s">
        <v>85</v>
      </c>
      <c r="E35" s="29" t="s">
        <v>52</v>
      </c>
      <c r="F35" s="29" t="s">
        <v>249</v>
      </c>
      <c r="G35" s="29" t="s">
        <v>246</v>
      </c>
      <c r="H35" s="29" t="s">
        <v>54</v>
      </c>
      <c r="I35" s="29" t="s">
        <v>51</v>
      </c>
    </row>
    <row r="36" spans="1:9" x14ac:dyDescent="0.2">
      <c r="A36" s="29" t="s">
        <v>14</v>
      </c>
      <c r="B36" s="29" t="s">
        <v>250</v>
      </c>
      <c r="C36" s="29" t="s">
        <v>198</v>
      </c>
      <c r="D36" s="29" t="s">
        <v>85</v>
      </c>
      <c r="E36" s="29" t="s">
        <v>49</v>
      </c>
      <c r="F36" s="29" t="s">
        <v>251</v>
      </c>
      <c r="G36" s="29" t="s">
        <v>252</v>
      </c>
      <c r="H36" s="29" t="s">
        <v>89</v>
      </c>
      <c r="I36" s="29" t="s">
        <v>51</v>
      </c>
    </row>
    <row r="37" spans="1:9" x14ac:dyDescent="0.2">
      <c r="A37" s="29" t="s">
        <v>201</v>
      </c>
      <c r="B37" s="29" t="s">
        <v>253</v>
      </c>
      <c r="C37" s="29" t="s">
        <v>136</v>
      </c>
      <c r="D37" s="29" t="s">
        <v>85</v>
      </c>
      <c r="E37" s="29" t="s">
        <v>49</v>
      </c>
      <c r="F37" s="29" t="s">
        <v>254</v>
      </c>
      <c r="G37" s="29" t="s">
        <v>255</v>
      </c>
      <c r="H37" s="29" t="s">
        <v>50</v>
      </c>
      <c r="I37" s="29" t="s">
        <v>51</v>
      </c>
    </row>
    <row r="38" spans="1:9" x14ac:dyDescent="0.2">
      <c r="A38" s="29" t="s">
        <v>201</v>
      </c>
      <c r="B38" s="29" t="s">
        <v>253</v>
      </c>
      <c r="C38" s="29" t="s">
        <v>136</v>
      </c>
      <c r="D38" s="29" t="s">
        <v>85</v>
      </c>
      <c r="E38" s="29" t="s">
        <v>52</v>
      </c>
      <c r="F38" s="29" t="s">
        <v>254</v>
      </c>
      <c r="G38" s="29" t="s">
        <v>255</v>
      </c>
      <c r="H38" s="29" t="s">
        <v>50</v>
      </c>
      <c r="I38" s="29" t="s">
        <v>51</v>
      </c>
    </row>
    <row r="39" spans="1:9" x14ac:dyDescent="0.2">
      <c r="A39" s="29" t="s">
        <v>202</v>
      </c>
      <c r="B39" s="29" t="s">
        <v>256</v>
      </c>
      <c r="C39" s="29" t="s">
        <v>203</v>
      </c>
      <c r="D39" s="29" t="s">
        <v>17</v>
      </c>
      <c r="E39" s="29" t="s">
        <v>49</v>
      </c>
      <c r="F39" s="29" t="s">
        <v>257</v>
      </c>
      <c r="G39" s="29" t="s">
        <v>55</v>
      </c>
      <c r="H39" s="29" t="s">
        <v>50</v>
      </c>
      <c r="I39" s="29" t="s">
        <v>51</v>
      </c>
    </row>
    <row r="40" spans="1:9" x14ac:dyDescent="0.2">
      <c r="A40" s="29" t="s">
        <v>202</v>
      </c>
      <c r="B40" s="29" t="s">
        <v>256</v>
      </c>
      <c r="C40" s="29" t="s">
        <v>203</v>
      </c>
      <c r="D40" s="29" t="s">
        <v>17</v>
      </c>
      <c r="E40" s="29" t="s">
        <v>52</v>
      </c>
      <c r="F40" s="29" t="s">
        <v>257</v>
      </c>
      <c r="G40" s="29" t="s">
        <v>55</v>
      </c>
      <c r="H40" s="29" t="s">
        <v>50</v>
      </c>
      <c r="I40" s="29" t="s">
        <v>51</v>
      </c>
    </row>
    <row r="41" spans="1:9" x14ac:dyDescent="0.2">
      <c r="A41" s="29" t="s">
        <v>202</v>
      </c>
      <c r="B41" s="29" t="s">
        <v>256</v>
      </c>
      <c r="C41" s="29" t="s">
        <v>204</v>
      </c>
      <c r="D41" s="29" t="s">
        <v>17</v>
      </c>
      <c r="E41" s="29" t="s">
        <v>49</v>
      </c>
      <c r="F41" s="29" t="s">
        <v>258</v>
      </c>
      <c r="G41" s="29" t="s">
        <v>55</v>
      </c>
      <c r="H41" s="29" t="s">
        <v>50</v>
      </c>
      <c r="I41" s="29" t="s">
        <v>51</v>
      </c>
    </row>
    <row r="42" spans="1:9" x14ac:dyDescent="0.2">
      <c r="A42" s="29" t="s">
        <v>202</v>
      </c>
      <c r="B42" s="29" t="s">
        <v>256</v>
      </c>
      <c r="C42" s="29" t="s">
        <v>204</v>
      </c>
      <c r="D42" s="29" t="s">
        <v>17</v>
      </c>
      <c r="E42" s="29" t="s">
        <v>52</v>
      </c>
      <c r="F42" s="29" t="s">
        <v>258</v>
      </c>
      <c r="G42" s="29" t="s">
        <v>55</v>
      </c>
      <c r="H42" s="29" t="s">
        <v>50</v>
      </c>
      <c r="I42" s="29" t="s">
        <v>51</v>
      </c>
    </row>
    <row r="43" spans="1:9" x14ac:dyDescent="0.2">
      <c r="A43" s="29" t="s">
        <v>205</v>
      </c>
      <c r="B43" s="29" t="s">
        <v>259</v>
      </c>
      <c r="C43" s="29" t="s">
        <v>206</v>
      </c>
      <c r="D43" s="29" t="s">
        <v>207</v>
      </c>
      <c r="E43" s="29" t="s">
        <v>49</v>
      </c>
      <c r="F43" s="29" t="s">
        <v>260</v>
      </c>
      <c r="G43" s="29" t="s">
        <v>261</v>
      </c>
      <c r="H43" s="29" t="s">
        <v>54</v>
      </c>
      <c r="I43" s="29" t="s">
        <v>51</v>
      </c>
    </row>
    <row r="44" spans="1:9" x14ac:dyDescent="0.2">
      <c r="A44" s="29" t="s">
        <v>205</v>
      </c>
      <c r="B44" s="29" t="s">
        <v>259</v>
      </c>
      <c r="C44" s="29" t="s">
        <v>206</v>
      </c>
      <c r="D44" s="29" t="s">
        <v>207</v>
      </c>
      <c r="E44" s="29" t="s">
        <v>49</v>
      </c>
      <c r="F44" s="29" t="s">
        <v>262</v>
      </c>
      <c r="G44" s="29" t="s">
        <v>263</v>
      </c>
      <c r="H44" s="29" t="s">
        <v>54</v>
      </c>
      <c r="I44" s="29" t="s">
        <v>51</v>
      </c>
    </row>
    <row r="45" spans="1:9" x14ac:dyDescent="0.2">
      <c r="A45" s="29" t="s">
        <v>205</v>
      </c>
      <c r="B45" s="29" t="s">
        <v>259</v>
      </c>
      <c r="C45" s="29" t="s">
        <v>206</v>
      </c>
      <c r="D45" s="29" t="s">
        <v>207</v>
      </c>
      <c r="E45" s="29" t="s">
        <v>52</v>
      </c>
      <c r="F45" s="29" t="s">
        <v>260</v>
      </c>
      <c r="G45" s="29" t="s">
        <v>261</v>
      </c>
      <c r="H45" s="29" t="s">
        <v>54</v>
      </c>
      <c r="I45" s="29" t="s">
        <v>51</v>
      </c>
    </row>
    <row r="46" spans="1:9" x14ac:dyDescent="0.2">
      <c r="A46" s="29" t="s">
        <v>205</v>
      </c>
      <c r="B46" s="29" t="s">
        <v>259</v>
      </c>
      <c r="C46" s="29" t="s">
        <v>206</v>
      </c>
      <c r="D46" s="29" t="s">
        <v>207</v>
      </c>
      <c r="E46" s="29" t="s">
        <v>56</v>
      </c>
      <c r="F46" s="29" t="s">
        <v>260</v>
      </c>
      <c r="G46" s="29" t="s">
        <v>261</v>
      </c>
      <c r="H46" s="29" t="s">
        <v>54</v>
      </c>
      <c r="I46" s="29" t="s">
        <v>51</v>
      </c>
    </row>
    <row r="47" spans="1:9" x14ac:dyDescent="0.2">
      <c r="A47" s="29" t="s">
        <v>205</v>
      </c>
      <c r="B47" s="29" t="s">
        <v>259</v>
      </c>
      <c r="C47" s="29" t="s">
        <v>198</v>
      </c>
      <c r="D47" s="29" t="s">
        <v>85</v>
      </c>
      <c r="E47" s="29" t="s">
        <v>49</v>
      </c>
      <c r="F47" s="29" t="s">
        <v>264</v>
      </c>
      <c r="G47" s="29" t="s">
        <v>263</v>
      </c>
      <c r="H47" s="29" t="s">
        <v>50</v>
      </c>
      <c r="I47" s="29" t="s">
        <v>51</v>
      </c>
    </row>
    <row r="48" spans="1:9" x14ac:dyDescent="0.2">
      <c r="A48" s="29" t="s">
        <v>205</v>
      </c>
      <c r="B48" s="29" t="s">
        <v>259</v>
      </c>
      <c r="C48" s="29" t="s">
        <v>198</v>
      </c>
      <c r="D48" s="29" t="s">
        <v>85</v>
      </c>
      <c r="E48" s="29" t="s">
        <v>49</v>
      </c>
      <c r="F48" s="29" t="s">
        <v>265</v>
      </c>
      <c r="G48" s="29" t="s">
        <v>263</v>
      </c>
      <c r="H48" s="29" t="s">
        <v>50</v>
      </c>
      <c r="I48" s="29" t="s">
        <v>51</v>
      </c>
    </row>
    <row r="49" spans="1:9" x14ac:dyDescent="0.2">
      <c r="A49" s="29" t="s">
        <v>205</v>
      </c>
      <c r="B49" s="29" t="s">
        <v>259</v>
      </c>
      <c r="C49" s="29" t="s">
        <v>198</v>
      </c>
      <c r="D49" s="29" t="s">
        <v>85</v>
      </c>
      <c r="E49" s="29" t="s">
        <v>49</v>
      </c>
      <c r="F49" s="29" t="s">
        <v>266</v>
      </c>
      <c r="G49" s="29" t="s">
        <v>263</v>
      </c>
      <c r="H49" s="29" t="s">
        <v>50</v>
      </c>
      <c r="I49" s="29" t="s">
        <v>51</v>
      </c>
    </row>
    <row r="50" spans="1:9" x14ac:dyDescent="0.2">
      <c r="A50" s="29" t="s">
        <v>205</v>
      </c>
      <c r="B50" s="29" t="s">
        <v>259</v>
      </c>
      <c r="C50" s="29" t="s">
        <v>198</v>
      </c>
      <c r="D50" s="29" t="s">
        <v>85</v>
      </c>
      <c r="E50" s="29" t="s">
        <v>52</v>
      </c>
      <c r="F50" s="29" t="s">
        <v>265</v>
      </c>
      <c r="G50" s="29" t="s">
        <v>263</v>
      </c>
      <c r="H50" s="29" t="s">
        <v>50</v>
      </c>
      <c r="I50" s="29" t="s">
        <v>51</v>
      </c>
    </row>
    <row r="51" spans="1:9" x14ac:dyDescent="0.2">
      <c r="A51" s="29" t="s">
        <v>205</v>
      </c>
      <c r="B51" s="29" t="s">
        <v>259</v>
      </c>
      <c r="C51" s="29" t="s">
        <v>198</v>
      </c>
      <c r="D51" s="29" t="s">
        <v>85</v>
      </c>
      <c r="E51" s="29" t="s">
        <v>52</v>
      </c>
      <c r="F51" s="29" t="s">
        <v>266</v>
      </c>
      <c r="G51" s="29" t="s">
        <v>263</v>
      </c>
      <c r="H51" s="29" t="s">
        <v>50</v>
      </c>
      <c r="I51" s="29" t="s">
        <v>51</v>
      </c>
    </row>
    <row r="52" spans="1:9" x14ac:dyDescent="0.2">
      <c r="A52" s="29" t="s">
        <v>208</v>
      </c>
      <c r="B52" s="29" t="s">
        <v>267</v>
      </c>
      <c r="C52" s="29" t="s">
        <v>209</v>
      </c>
      <c r="D52" s="29" t="s">
        <v>17</v>
      </c>
      <c r="E52" s="29" t="s">
        <v>49</v>
      </c>
      <c r="F52" s="29" t="s">
        <v>268</v>
      </c>
      <c r="G52" s="29" t="s">
        <v>269</v>
      </c>
      <c r="H52" s="29" t="s">
        <v>50</v>
      </c>
      <c r="I52" s="29" t="s">
        <v>51</v>
      </c>
    </row>
    <row r="53" spans="1:9" x14ac:dyDescent="0.2">
      <c r="A53" s="29" t="s">
        <v>208</v>
      </c>
      <c r="B53" s="29" t="s">
        <v>267</v>
      </c>
      <c r="C53" s="29" t="s">
        <v>209</v>
      </c>
      <c r="D53" s="29" t="s">
        <v>17</v>
      </c>
      <c r="E53" s="29" t="s">
        <v>52</v>
      </c>
      <c r="F53" s="29" t="s">
        <v>268</v>
      </c>
      <c r="G53" s="29" t="s">
        <v>269</v>
      </c>
      <c r="H53" s="29" t="s">
        <v>50</v>
      </c>
      <c r="I53" s="29" t="s">
        <v>51</v>
      </c>
    </row>
    <row r="54" spans="1:9" x14ac:dyDescent="0.2">
      <c r="A54" s="29" t="s">
        <v>208</v>
      </c>
      <c r="B54" s="29" t="s">
        <v>267</v>
      </c>
      <c r="C54" s="29" t="s">
        <v>210</v>
      </c>
      <c r="D54" s="29" t="s">
        <v>17</v>
      </c>
      <c r="E54" s="29" t="s">
        <v>49</v>
      </c>
      <c r="F54" s="29" t="s">
        <v>270</v>
      </c>
      <c r="G54" s="29" t="s">
        <v>269</v>
      </c>
      <c r="H54" s="29" t="s">
        <v>50</v>
      </c>
      <c r="I54" s="29" t="s">
        <v>51</v>
      </c>
    </row>
    <row r="55" spans="1:9" x14ac:dyDescent="0.2">
      <c r="A55" s="29" t="s">
        <v>208</v>
      </c>
      <c r="B55" s="29" t="s">
        <v>267</v>
      </c>
      <c r="C55" s="29" t="s">
        <v>210</v>
      </c>
      <c r="D55" s="29" t="s">
        <v>17</v>
      </c>
      <c r="E55" s="29" t="s">
        <v>49</v>
      </c>
      <c r="F55" s="29" t="s">
        <v>271</v>
      </c>
      <c r="G55" s="29" t="s">
        <v>269</v>
      </c>
      <c r="H55" s="29" t="s">
        <v>50</v>
      </c>
      <c r="I55" s="29" t="s">
        <v>51</v>
      </c>
    </row>
    <row r="56" spans="1:9" x14ac:dyDescent="0.2">
      <c r="A56" s="29" t="s">
        <v>208</v>
      </c>
      <c r="B56" s="29" t="s">
        <v>267</v>
      </c>
      <c r="C56" s="29" t="s">
        <v>210</v>
      </c>
      <c r="D56" s="29" t="s">
        <v>17</v>
      </c>
      <c r="E56" s="29" t="s">
        <v>52</v>
      </c>
      <c r="F56" s="29" t="s">
        <v>270</v>
      </c>
      <c r="G56" s="29" t="s">
        <v>269</v>
      </c>
      <c r="H56" s="29" t="s">
        <v>50</v>
      </c>
      <c r="I56" s="29" t="s">
        <v>51</v>
      </c>
    </row>
    <row r="57" spans="1:9" x14ac:dyDescent="0.2">
      <c r="A57" s="29" t="s">
        <v>208</v>
      </c>
      <c r="B57" s="29" t="s">
        <v>267</v>
      </c>
      <c r="C57" s="29" t="s">
        <v>210</v>
      </c>
      <c r="D57" s="29" t="s">
        <v>17</v>
      </c>
      <c r="E57" s="29" t="s">
        <v>52</v>
      </c>
      <c r="F57" s="29" t="s">
        <v>271</v>
      </c>
      <c r="G57" s="29" t="s">
        <v>269</v>
      </c>
      <c r="H57" s="29" t="s">
        <v>50</v>
      </c>
      <c r="I57" s="29" t="s">
        <v>51</v>
      </c>
    </row>
    <row r="58" spans="1:9" x14ac:dyDescent="0.2">
      <c r="A58" s="29" t="s">
        <v>212</v>
      </c>
      <c r="B58" s="29" t="s">
        <v>272</v>
      </c>
      <c r="C58" s="29" t="s">
        <v>213</v>
      </c>
      <c r="D58" s="29" t="s">
        <v>85</v>
      </c>
      <c r="E58" s="29" t="s">
        <v>49</v>
      </c>
      <c r="F58" s="29" t="s">
        <v>273</v>
      </c>
      <c r="G58" s="29" t="s">
        <v>274</v>
      </c>
      <c r="H58" s="29" t="s">
        <v>50</v>
      </c>
      <c r="I58" s="29" t="s">
        <v>51</v>
      </c>
    </row>
  </sheetData>
  <pageMargins left="0.44431372549019615" right="0.44431372549019615" top="0.44431372549019615" bottom="0.44431372549019615" header="0.50980392156862753" footer="0.50980392156862753"/>
  <pageSetup orientation="landscape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L238"/>
  <sheetViews>
    <sheetView showGridLines="0" workbookViewId="0">
      <pane ySplit="6" topLeftCell="A7" activePane="bottomLeft" state="frozen"/>
      <selection pane="bottomLeft" activeCell="D246" sqref="D246"/>
    </sheetView>
  </sheetViews>
  <sheetFormatPr defaultRowHeight="12.75" x14ac:dyDescent="0.2"/>
  <cols>
    <col min="1" max="1" width="40" style="87" customWidth="1"/>
    <col min="2" max="2" width="12" style="87" customWidth="1"/>
    <col min="3" max="3" width="12.140625" style="87" bestFit="1" customWidth="1"/>
    <col min="4" max="4" width="12.5703125" style="87" bestFit="1" customWidth="1"/>
    <col min="5" max="5" width="13.42578125" style="87" bestFit="1" customWidth="1"/>
    <col min="6" max="6" width="11" style="87" customWidth="1"/>
    <col min="7" max="7" width="10" style="87" customWidth="1"/>
    <col min="8" max="8" width="15.5703125" style="87" customWidth="1"/>
    <col min="9" max="9" width="12.5703125" style="87" customWidth="1"/>
    <col min="10" max="10" width="13" style="87" customWidth="1"/>
    <col min="11" max="11" width="15" style="87" customWidth="1"/>
    <col min="12" max="12" width="18.85546875" style="87" customWidth="1"/>
    <col min="13" max="16384" width="9.140625" style="87"/>
  </cols>
  <sheetData>
    <row r="1" spans="1:12" ht="15.75" x14ac:dyDescent="0.25">
      <c r="A1" s="209" t="s">
        <v>426</v>
      </c>
    </row>
    <row r="2" spans="1:12" x14ac:dyDescent="0.2">
      <c r="A2" s="208" t="s">
        <v>425</v>
      </c>
    </row>
    <row r="4" spans="1:12" x14ac:dyDescent="0.2">
      <c r="A4" s="139" t="s">
        <v>74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</row>
    <row r="5" spans="1:12" ht="13.5" thickBot="1" x14ac:dyDescent="0.2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</row>
    <row r="6" spans="1:12" ht="45" customHeight="1" thickTop="1" thickBot="1" x14ac:dyDescent="0.25">
      <c r="A6" s="35" t="s">
        <v>2</v>
      </c>
      <c r="B6" s="36" t="s">
        <v>3</v>
      </c>
      <c r="C6" s="207" t="s">
        <v>4</v>
      </c>
      <c r="D6" s="36" t="s">
        <v>5</v>
      </c>
      <c r="E6" s="38" t="s">
        <v>75</v>
      </c>
      <c r="F6" s="39" t="s">
        <v>76</v>
      </c>
      <c r="G6" s="5" t="s">
        <v>77</v>
      </c>
      <c r="H6" s="40" t="s">
        <v>78</v>
      </c>
      <c r="I6" s="41" t="s">
        <v>79</v>
      </c>
      <c r="J6" s="42" t="s">
        <v>80</v>
      </c>
      <c r="K6" s="43" t="s">
        <v>81</v>
      </c>
      <c r="L6" s="44" t="s">
        <v>82</v>
      </c>
    </row>
    <row r="7" spans="1:12" x14ac:dyDescent="0.2">
      <c r="A7" s="188" t="s">
        <v>424</v>
      </c>
      <c r="B7" s="187" t="s">
        <v>9</v>
      </c>
      <c r="C7" s="186" t="s">
        <v>423</v>
      </c>
      <c r="D7" s="186" t="s">
        <v>17</v>
      </c>
      <c r="E7" s="182">
        <v>1</v>
      </c>
      <c r="F7" s="185">
        <v>24440</v>
      </c>
      <c r="G7" s="185">
        <f>F7/I7</f>
        <v>11168.540097505422</v>
      </c>
      <c r="H7" s="184">
        <f>G7/G11</f>
        <v>0.23958454125747061</v>
      </c>
      <c r="I7" s="183">
        <f>(F13+F19)/(G13+G19)</f>
        <v>2.1882895872361026</v>
      </c>
      <c r="J7" s="182">
        <f>E7*I7</f>
        <v>2.1882895872361026</v>
      </c>
      <c r="K7" s="181">
        <f>G7*J7</f>
        <v>24440</v>
      </c>
      <c r="L7" s="180">
        <f>K11/G11</f>
        <v>1.976305266782209</v>
      </c>
    </row>
    <row r="8" spans="1:12" x14ac:dyDescent="0.2">
      <c r="A8" s="166"/>
      <c r="B8" s="165"/>
      <c r="C8" s="164" t="s">
        <v>422</v>
      </c>
      <c r="D8" s="164" t="s">
        <v>17</v>
      </c>
      <c r="E8" s="160">
        <v>1</v>
      </c>
      <c r="F8" s="163">
        <v>37838</v>
      </c>
      <c r="G8" s="163">
        <f>F8/I8</f>
        <v>19628.700835525124</v>
      </c>
      <c r="H8" s="162">
        <f>G8/G11</f>
        <v>0.42106965136918906</v>
      </c>
      <c r="I8" s="161">
        <f>(F14+F20)/(G14+G20)</f>
        <v>1.9276874367313532</v>
      </c>
      <c r="J8" s="160">
        <f>E8*I8</f>
        <v>1.9276874367313532</v>
      </c>
      <c r="K8" s="159">
        <f>G8*J8</f>
        <v>37838</v>
      </c>
      <c r="L8" s="158"/>
    </row>
    <row r="9" spans="1:12" x14ac:dyDescent="0.2">
      <c r="A9" s="166"/>
      <c r="B9" s="165"/>
      <c r="C9" s="164" t="s">
        <v>421</v>
      </c>
      <c r="D9" s="164" t="s">
        <v>17</v>
      </c>
      <c r="E9" s="160">
        <v>1</v>
      </c>
      <c r="F9" s="163">
        <v>16710</v>
      </c>
      <c r="G9" s="163">
        <f>F9/I9</f>
        <v>8967.3526179813143</v>
      </c>
      <c r="H9" s="162">
        <f>G9/G11</f>
        <v>0.19236525494974061</v>
      </c>
      <c r="I9" s="161">
        <f>(F15+F21)/(G15+G21)</f>
        <v>1.8634262208550991</v>
      </c>
      <c r="J9" s="160">
        <f>E9*I9</f>
        <v>1.8634262208550991</v>
      </c>
      <c r="K9" s="159">
        <f>G9*J9</f>
        <v>16710</v>
      </c>
      <c r="L9" s="158"/>
    </row>
    <row r="10" spans="1:12" x14ac:dyDescent="0.2">
      <c r="A10" s="166"/>
      <c r="B10" s="165"/>
      <c r="C10" s="164" t="s">
        <v>420</v>
      </c>
      <c r="D10" s="164" t="s">
        <v>17</v>
      </c>
      <c r="E10" s="160">
        <v>1</v>
      </c>
      <c r="F10" s="163">
        <v>13140</v>
      </c>
      <c r="G10" s="163">
        <f>F10/I10</f>
        <v>6851.6866099986146</v>
      </c>
      <c r="H10" s="162">
        <f>G10/G11</f>
        <v>0.14698055242359978</v>
      </c>
      <c r="I10" s="161">
        <f>(F16+F22)/(G16+G22)</f>
        <v>1.917775979541285</v>
      </c>
      <c r="J10" s="160">
        <f>E10*I10</f>
        <v>1.917775979541285</v>
      </c>
      <c r="K10" s="159">
        <f>G10*J10</f>
        <v>13140</v>
      </c>
      <c r="L10" s="158"/>
    </row>
    <row r="11" spans="1:12" x14ac:dyDescent="0.2">
      <c r="A11" s="166"/>
      <c r="B11" s="165"/>
      <c r="C11" s="164"/>
      <c r="D11" s="164"/>
      <c r="E11" s="160"/>
      <c r="F11" s="179">
        <f>SUM(F7:F10)</f>
        <v>92128</v>
      </c>
      <c r="G11" s="179">
        <f>SUM(G7:G10)</f>
        <v>46616.280161010473</v>
      </c>
      <c r="H11" s="178">
        <f>SUM(H7:H10)</f>
        <v>1.0000000000000002</v>
      </c>
      <c r="I11" s="177" t="s">
        <v>89</v>
      </c>
      <c r="J11" s="176"/>
      <c r="K11" s="175">
        <f>SUM(K7:K10)</f>
        <v>92128</v>
      </c>
      <c r="L11" s="158"/>
    </row>
    <row r="12" spans="1:12" x14ac:dyDescent="0.2">
      <c r="A12" s="166"/>
      <c r="B12" s="174"/>
      <c r="C12" s="173"/>
      <c r="D12" s="173"/>
      <c r="E12" s="169"/>
      <c r="F12" s="172"/>
      <c r="G12" s="172"/>
      <c r="H12" s="171" t="s">
        <v>89</v>
      </c>
      <c r="I12" s="170"/>
      <c r="J12" s="169"/>
      <c r="K12" s="168"/>
      <c r="L12" s="167"/>
    </row>
    <row r="13" spans="1:12" x14ac:dyDescent="0.2">
      <c r="A13" s="166"/>
      <c r="B13" s="165" t="s">
        <v>11</v>
      </c>
      <c r="C13" s="164" t="s">
        <v>423</v>
      </c>
      <c r="D13" s="164" t="s">
        <v>17</v>
      </c>
      <c r="E13" s="160">
        <v>1</v>
      </c>
      <c r="F13" s="163">
        <v>148480.79999999999</v>
      </c>
      <c r="G13" s="163">
        <v>66431</v>
      </c>
      <c r="H13" s="162">
        <f>G13/G17</f>
        <v>0.2963143034287728</v>
      </c>
      <c r="I13" s="161">
        <f>F13/G13</f>
        <v>2.2351131248965088</v>
      </c>
      <c r="J13" s="160">
        <f>E13*I13</f>
        <v>2.2351131248965088</v>
      </c>
      <c r="K13" s="159">
        <f>G13*J13</f>
        <v>148480.79999999999</v>
      </c>
      <c r="L13" s="158">
        <f>K17/G17</f>
        <v>2.0072964570388643</v>
      </c>
    </row>
    <row r="14" spans="1:12" x14ac:dyDescent="0.2">
      <c r="A14" s="166"/>
      <c r="B14" s="165"/>
      <c r="C14" s="164" t="s">
        <v>422</v>
      </c>
      <c r="D14" s="164" t="s">
        <v>17</v>
      </c>
      <c r="E14" s="160">
        <v>1</v>
      </c>
      <c r="F14" s="163">
        <v>140977</v>
      </c>
      <c r="G14" s="163">
        <v>72336</v>
      </c>
      <c r="H14" s="162">
        <f>G14/G17</f>
        <v>0.32265345174427162</v>
      </c>
      <c r="I14" s="161">
        <f>F14/G14</f>
        <v>1.9489189338641892</v>
      </c>
      <c r="J14" s="160">
        <f>E14*I14</f>
        <v>1.9489189338641892</v>
      </c>
      <c r="K14" s="159">
        <f>G14*J14</f>
        <v>140977</v>
      </c>
      <c r="L14" s="158"/>
    </row>
    <row r="15" spans="1:12" x14ac:dyDescent="0.2">
      <c r="A15" s="166"/>
      <c r="B15" s="165"/>
      <c r="C15" s="164" t="s">
        <v>421</v>
      </c>
      <c r="D15" s="164" t="s">
        <v>17</v>
      </c>
      <c r="E15" s="160">
        <v>1</v>
      </c>
      <c r="F15" s="163">
        <v>70477</v>
      </c>
      <c r="G15" s="163">
        <v>38107</v>
      </c>
      <c r="H15" s="162">
        <f>G15/G17</f>
        <v>0.16997560116150962</v>
      </c>
      <c r="I15" s="161">
        <f>F15/G15</f>
        <v>1.8494502322407957</v>
      </c>
      <c r="J15" s="160">
        <f>E15*I15</f>
        <v>1.8494502322407957</v>
      </c>
      <c r="K15" s="159">
        <f>G15*J15</f>
        <v>70477</v>
      </c>
      <c r="L15" s="158"/>
    </row>
    <row r="16" spans="1:12" x14ac:dyDescent="0.2">
      <c r="A16" s="166"/>
      <c r="B16" s="165"/>
      <c r="C16" s="164" t="s">
        <v>420</v>
      </c>
      <c r="D16" s="164" t="s">
        <v>17</v>
      </c>
      <c r="E16" s="160">
        <v>1</v>
      </c>
      <c r="F16" s="163">
        <v>90083</v>
      </c>
      <c r="G16" s="163">
        <v>47317</v>
      </c>
      <c r="H16" s="162">
        <f>G16/G17</f>
        <v>0.21105664366544599</v>
      </c>
      <c r="I16" s="161">
        <f>F16/G16</f>
        <v>1.903818923431325</v>
      </c>
      <c r="J16" s="160">
        <f>E16*I16</f>
        <v>1.903818923431325</v>
      </c>
      <c r="K16" s="159">
        <f>G16*J16</f>
        <v>90083</v>
      </c>
      <c r="L16" s="158"/>
    </row>
    <row r="17" spans="1:12" x14ac:dyDescent="0.2">
      <c r="A17" s="166"/>
      <c r="B17" s="165"/>
      <c r="C17" s="164"/>
      <c r="D17" s="164"/>
      <c r="E17" s="160"/>
      <c r="F17" s="179">
        <f>SUM(F13:F16)</f>
        <v>450017.8</v>
      </c>
      <c r="G17" s="179">
        <f>SUM(G13:G16)</f>
        <v>224191</v>
      </c>
      <c r="H17" s="178">
        <f>SUM(H13:H16)</f>
        <v>1</v>
      </c>
      <c r="I17" s="177" t="s">
        <v>89</v>
      </c>
      <c r="J17" s="176"/>
      <c r="K17" s="175">
        <f>SUM(K13:K16)</f>
        <v>450017.8</v>
      </c>
      <c r="L17" s="158"/>
    </row>
    <row r="18" spans="1:12" x14ac:dyDescent="0.2">
      <c r="A18" s="166"/>
      <c r="B18" s="174"/>
      <c r="C18" s="173"/>
      <c r="D18" s="173"/>
      <c r="E18" s="169"/>
      <c r="F18" s="172"/>
      <c r="G18" s="172"/>
      <c r="H18" s="171" t="s">
        <v>89</v>
      </c>
      <c r="I18" s="170"/>
      <c r="J18" s="169"/>
      <c r="K18" s="168"/>
      <c r="L18" s="167"/>
    </row>
    <row r="19" spans="1:12" x14ac:dyDescent="0.2">
      <c r="A19" s="166"/>
      <c r="B19" s="165" t="s">
        <v>12</v>
      </c>
      <c r="C19" s="164" t="s">
        <v>423</v>
      </c>
      <c r="D19" s="164" t="s">
        <v>17</v>
      </c>
      <c r="E19" s="160">
        <v>1</v>
      </c>
      <c r="F19" s="163">
        <v>267373</v>
      </c>
      <c r="G19" s="163">
        <v>123605</v>
      </c>
      <c r="H19" s="162">
        <f>G19/G23</f>
        <v>0.26312428287696454</v>
      </c>
      <c r="I19" s="161">
        <f>F19/G19</f>
        <v>2.1631244690748757</v>
      </c>
      <c r="J19" s="160">
        <f>E19*I19</f>
        <v>2.1631244690748757</v>
      </c>
      <c r="K19" s="159">
        <f>G19*J19</f>
        <v>267373</v>
      </c>
      <c r="L19" s="158">
        <f>K23/G23</f>
        <v>1.9766710164148</v>
      </c>
    </row>
    <row r="20" spans="1:12" x14ac:dyDescent="0.2">
      <c r="A20" s="166"/>
      <c r="B20" s="165"/>
      <c r="C20" s="164" t="s">
        <v>422</v>
      </c>
      <c r="D20" s="164" t="s">
        <v>17</v>
      </c>
      <c r="E20" s="160">
        <v>1</v>
      </c>
      <c r="F20" s="163">
        <v>306526</v>
      </c>
      <c r="G20" s="163">
        <v>159809</v>
      </c>
      <c r="H20" s="162">
        <f>G20/G23</f>
        <v>0.34019358862735999</v>
      </c>
      <c r="I20" s="161">
        <f>F20/G20</f>
        <v>1.9180772046630665</v>
      </c>
      <c r="J20" s="160">
        <f>E20*I20</f>
        <v>1.9180772046630665</v>
      </c>
      <c r="K20" s="159">
        <f>G20*J20</f>
        <v>306526</v>
      </c>
      <c r="L20" s="158"/>
    </row>
    <row r="21" spans="1:12" x14ac:dyDescent="0.2">
      <c r="A21" s="166"/>
      <c r="B21" s="165"/>
      <c r="C21" s="164" t="s">
        <v>421</v>
      </c>
      <c r="D21" s="164" t="s">
        <v>17</v>
      </c>
      <c r="E21" s="160">
        <v>1</v>
      </c>
      <c r="F21" s="163">
        <v>134280</v>
      </c>
      <c r="G21" s="163">
        <v>71775</v>
      </c>
      <c r="H21" s="162">
        <f>G21/G23</f>
        <v>0.15279111203830048</v>
      </c>
      <c r="I21" s="161">
        <f>F21/G21</f>
        <v>1.8708463949843259</v>
      </c>
      <c r="J21" s="160">
        <f>E21*I21</f>
        <v>1.8708463949843259</v>
      </c>
      <c r="K21" s="159">
        <f>G21*J21</f>
        <v>134280</v>
      </c>
      <c r="L21" s="158"/>
    </row>
    <row r="22" spans="1:12" x14ac:dyDescent="0.2">
      <c r="A22" s="166"/>
      <c r="B22" s="165"/>
      <c r="C22" s="164" t="s">
        <v>420</v>
      </c>
      <c r="D22" s="164" t="s">
        <v>17</v>
      </c>
      <c r="E22" s="160">
        <v>1</v>
      </c>
      <c r="F22" s="163">
        <v>220380</v>
      </c>
      <c r="G22" s="163">
        <v>114570</v>
      </c>
      <c r="H22" s="162">
        <f>G22/G23</f>
        <v>0.24389101645737496</v>
      </c>
      <c r="I22" s="161">
        <f>F22/G22</f>
        <v>1.9235401937680021</v>
      </c>
      <c r="J22" s="160">
        <f>E22*I22</f>
        <v>1.9235401937680021</v>
      </c>
      <c r="K22" s="159">
        <f>G22*J22</f>
        <v>220380</v>
      </c>
      <c r="L22" s="158"/>
    </row>
    <row r="23" spans="1:12" x14ac:dyDescent="0.2">
      <c r="A23" s="166"/>
      <c r="B23" s="165"/>
      <c r="C23" s="164"/>
      <c r="D23" s="164"/>
      <c r="E23" s="160"/>
      <c r="F23" s="179">
        <f>SUM(F19:F22)</f>
        <v>928559</v>
      </c>
      <c r="G23" s="179">
        <f>SUM(G19:G22)</f>
        <v>469759</v>
      </c>
      <c r="H23" s="178">
        <f>SUM(H19:H22)</f>
        <v>1</v>
      </c>
      <c r="I23" s="177" t="s">
        <v>89</v>
      </c>
      <c r="J23" s="176"/>
      <c r="K23" s="175">
        <f>SUM(K19:K22)</f>
        <v>928559</v>
      </c>
      <c r="L23" s="158"/>
    </row>
    <row r="24" spans="1:12" x14ac:dyDescent="0.2">
      <c r="A24" s="166"/>
      <c r="B24" s="174"/>
      <c r="C24" s="173"/>
      <c r="D24" s="173"/>
      <c r="E24" s="169"/>
      <c r="F24" s="172"/>
      <c r="G24" s="172"/>
      <c r="H24" s="171" t="s">
        <v>89</v>
      </c>
      <c r="I24" s="170"/>
      <c r="J24" s="169"/>
      <c r="K24" s="168"/>
      <c r="L24" s="167"/>
    </row>
    <row r="25" spans="1:12" x14ac:dyDescent="0.2">
      <c r="A25" s="166"/>
      <c r="B25" s="165" t="s">
        <v>13</v>
      </c>
      <c r="C25" s="164" t="str">
        <f>C19</f>
        <v xml:space="preserve">1.5 MG    </v>
      </c>
      <c r="D25" s="164" t="str">
        <f>D19</f>
        <v xml:space="preserve">CAPSULE   </v>
      </c>
      <c r="E25" s="160">
        <f>(E7*(F7/F25))+(E13*(F13/F25))+(E19*(F19/F25))</f>
        <v>1</v>
      </c>
      <c r="F25" s="163">
        <f>F7+F13+F19</f>
        <v>440293.8</v>
      </c>
      <c r="G25" s="163">
        <f>G7+G13+G19</f>
        <v>201204.54009750544</v>
      </c>
      <c r="H25" s="162">
        <f>G25/G29</f>
        <v>0.27169011807256532</v>
      </c>
      <c r="I25" s="161">
        <f>F25/G25</f>
        <v>2.1882895872361026</v>
      </c>
      <c r="J25" s="160">
        <f>E25*I25</f>
        <v>2.1882895872361026</v>
      </c>
      <c r="K25" s="159">
        <f>G25*J25</f>
        <v>440293.80000000005</v>
      </c>
      <c r="L25" s="158">
        <f>K29/G29</f>
        <v>1.9859192072318581</v>
      </c>
    </row>
    <row r="26" spans="1:12" x14ac:dyDescent="0.2">
      <c r="A26" s="166"/>
      <c r="B26" s="165"/>
      <c r="C26" s="164" t="str">
        <f>C20</f>
        <v xml:space="preserve">3 MG      </v>
      </c>
      <c r="D26" s="164" t="str">
        <f>D20</f>
        <v xml:space="preserve">CAPSULE   </v>
      </c>
      <c r="E26" s="160">
        <f>(E8*(F8/F26))+(E14*(F14/F26))+(E20*(F20/F26))</f>
        <v>1</v>
      </c>
      <c r="F26" s="163">
        <f>F8+F14+F20</f>
        <v>485341</v>
      </c>
      <c r="G26" s="163">
        <f>G8+G14+G20</f>
        <v>251773.70083552512</v>
      </c>
      <c r="H26" s="162">
        <f>G26/G29</f>
        <v>0.33997456754415778</v>
      </c>
      <c r="I26" s="161">
        <f>F26/G26</f>
        <v>1.9276874367313532</v>
      </c>
      <c r="J26" s="160">
        <f>E26*I26</f>
        <v>1.9276874367313532</v>
      </c>
      <c r="K26" s="159">
        <f>G26*J26</f>
        <v>485341</v>
      </c>
      <c r="L26" s="158"/>
    </row>
    <row r="27" spans="1:12" x14ac:dyDescent="0.2">
      <c r="A27" s="166"/>
      <c r="B27" s="165"/>
      <c r="C27" s="164" t="str">
        <f>C21</f>
        <v xml:space="preserve">4.5 MG    </v>
      </c>
      <c r="D27" s="164" t="str">
        <f>D21</f>
        <v xml:space="preserve">CAPSULE   </v>
      </c>
      <c r="E27" s="160">
        <f>(E9*(F9/F27))+(E15*(F15/F27))+(E21*(F21/F27))</f>
        <v>1</v>
      </c>
      <c r="F27" s="163">
        <f>F9+F15+F21</f>
        <v>221467</v>
      </c>
      <c r="G27" s="163">
        <f>G9+G15+G21</f>
        <v>118849.35261798132</v>
      </c>
      <c r="H27" s="162">
        <f>G27/G29</f>
        <v>0.16048442361180912</v>
      </c>
      <c r="I27" s="161">
        <f>F27/G27</f>
        <v>1.8634262208550991</v>
      </c>
      <c r="J27" s="160">
        <f>E27*I27</f>
        <v>1.8634262208550991</v>
      </c>
      <c r="K27" s="159">
        <f>G27*J27</f>
        <v>221467</v>
      </c>
      <c r="L27" s="158"/>
    </row>
    <row r="28" spans="1:12" x14ac:dyDescent="0.2">
      <c r="A28" s="166"/>
      <c r="B28" s="165"/>
      <c r="C28" s="164" t="str">
        <f>C22</f>
        <v xml:space="preserve">6 MG      </v>
      </c>
      <c r="D28" s="164" t="str">
        <f>D22</f>
        <v xml:space="preserve">CAPSULE   </v>
      </c>
      <c r="E28" s="160">
        <f>(E10*(F10/F28))+(E16*(F16/F28))+(E22*(F22/F28))</f>
        <v>1</v>
      </c>
      <c r="F28" s="163">
        <f>F10+F16+F22</f>
        <v>323603</v>
      </c>
      <c r="G28" s="163">
        <f>G10+G16+G22</f>
        <v>168738.68660999861</v>
      </c>
      <c r="H28" s="162">
        <f>G28/G29</f>
        <v>0.22785089077146778</v>
      </c>
      <c r="I28" s="161">
        <f>F28/G28</f>
        <v>1.917775979541285</v>
      </c>
      <c r="J28" s="160">
        <f>E28*I28</f>
        <v>1.917775979541285</v>
      </c>
      <c r="K28" s="159">
        <f>G28*J28</f>
        <v>323603</v>
      </c>
      <c r="L28" s="158"/>
    </row>
    <row r="29" spans="1:12" ht="13.5" thickBot="1" x14ac:dyDescent="0.25">
      <c r="A29" s="157"/>
      <c r="B29" s="156"/>
      <c r="C29" s="155"/>
      <c r="D29" s="155"/>
      <c r="E29" s="154"/>
      <c r="F29" s="153">
        <f>SUM(F25:F28)</f>
        <v>1470704.8</v>
      </c>
      <c r="G29" s="153">
        <f>SUM(G25:G28)</f>
        <v>740566.28016101045</v>
      </c>
      <c r="H29" s="152">
        <f>SUM(H25:H28)</f>
        <v>1</v>
      </c>
      <c r="I29" s="151" t="s">
        <v>89</v>
      </c>
      <c r="J29" s="150"/>
      <c r="K29" s="149">
        <f>SUM(K25:K28)</f>
        <v>1470704.8</v>
      </c>
      <c r="L29" s="148"/>
    </row>
    <row r="30" spans="1:12" ht="13.5" thickBot="1" x14ac:dyDescent="0.25">
      <c r="A30" s="191"/>
      <c r="B30" s="190"/>
      <c r="C30" s="190"/>
      <c r="D30" s="190"/>
      <c r="E30" s="190"/>
      <c r="F30" s="190"/>
      <c r="G30" s="190"/>
      <c r="H30" s="190"/>
      <c r="I30" s="190"/>
      <c r="J30" s="190"/>
      <c r="K30" s="190"/>
      <c r="L30" s="189"/>
    </row>
    <row r="31" spans="1:12" x14ac:dyDescent="0.2">
      <c r="A31" s="188" t="s">
        <v>419</v>
      </c>
      <c r="B31" s="194" t="s">
        <v>9</v>
      </c>
      <c r="C31" s="186" t="s">
        <v>418</v>
      </c>
      <c r="D31" s="186" t="s">
        <v>123</v>
      </c>
      <c r="E31" s="182">
        <v>1</v>
      </c>
      <c r="F31" s="185">
        <v>53986</v>
      </c>
      <c r="G31" s="185">
        <f>F31/I31</f>
        <v>53852.138282573622</v>
      </c>
      <c r="H31" s="184">
        <f>G31/G33</f>
        <v>0.400929244379856</v>
      </c>
      <c r="I31" s="183">
        <f>(F35+F39)/(G35+G39)</f>
        <v>1.0024857270610867</v>
      </c>
      <c r="J31" s="182">
        <f>E31*I31</f>
        <v>1.0024857270610867</v>
      </c>
      <c r="K31" s="181">
        <f>G31*J31</f>
        <v>53986</v>
      </c>
      <c r="L31" s="180">
        <f>K33/G33</f>
        <v>1.0012707919687374</v>
      </c>
    </row>
    <row r="32" spans="1:12" x14ac:dyDescent="0.2">
      <c r="A32" s="166"/>
      <c r="B32" s="193"/>
      <c r="C32" s="164" t="s">
        <v>417</v>
      </c>
      <c r="D32" s="164" t="s">
        <v>123</v>
      </c>
      <c r="E32" s="160">
        <v>1</v>
      </c>
      <c r="F32" s="163">
        <v>80503</v>
      </c>
      <c r="G32" s="163">
        <f>F32/I32</f>
        <v>80466.171088623072</v>
      </c>
      <c r="H32" s="162">
        <f>G32/G33</f>
        <v>0.599070755620144</v>
      </c>
      <c r="I32" s="161">
        <f>(F36+F40)/(G36+G40)</f>
        <v>1.0004576943438301</v>
      </c>
      <c r="J32" s="160">
        <f>E32*I32</f>
        <v>1.0004576943438301</v>
      </c>
      <c r="K32" s="159">
        <f>G32*J32</f>
        <v>80503</v>
      </c>
      <c r="L32" s="158"/>
    </row>
    <row r="33" spans="1:12" x14ac:dyDescent="0.2">
      <c r="A33" s="166"/>
      <c r="B33" s="193"/>
      <c r="C33" s="164"/>
      <c r="D33" s="164"/>
      <c r="E33" s="160"/>
      <c r="F33" s="179">
        <f>SUM(F31:F32)</f>
        <v>134489</v>
      </c>
      <c r="G33" s="179">
        <f>SUM(G31:G32)</f>
        <v>134318.30937119669</v>
      </c>
      <c r="H33" s="178">
        <f>SUM(H31:H32)</f>
        <v>1</v>
      </c>
      <c r="I33" s="177"/>
      <c r="J33" s="176"/>
      <c r="K33" s="175">
        <f>SUM(K31:K32)</f>
        <v>134489</v>
      </c>
      <c r="L33" s="158"/>
    </row>
    <row r="34" spans="1:12" x14ac:dyDescent="0.2">
      <c r="A34" s="166"/>
      <c r="B34" s="174"/>
      <c r="C34" s="173"/>
      <c r="D34" s="173"/>
      <c r="E34" s="169"/>
      <c r="F34" s="172"/>
      <c r="G34" s="172"/>
      <c r="H34" s="171" t="s">
        <v>89</v>
      </c>
      <c r="I34" s="170"/>
      <c r="J34" s="169"/>
      <c r="K34" s="168"/>
      <c r="L34" s="167"/>
    </row>
    <row r="35" spans="1:12" x14ac:dyDescent="0.2">
      <c r="A35" s="166"/>
      <c r="B35" s="193" t="s">
        <v>11</v>
      </c>
      <c r="C35" s="164" t="s">
        <v>418</v>
      </c>
      <c r="D35" s="164" t="s">
        <v>123</v>
      </c>
      <c r="E35" s="160">
        <v>1</v>
      </c>
      <c r="F35" s="163">
        <v>260076</v>
      </c>
      <c r="G35" s="163">
        <v>259414</v>
      </c>
      <c r="H35" s="162">
        <f>G35/G37</f>
        <v>0.41286923860453273</v>
      </c>
      <c r="I35" s="161">
        <f>F35/G35</f>
        <v>1.0025519054484338</v>
      </c>
      <c r="J35" s="160">
        <f>E35*I35</f>
        <v>1.0025519054484338</v>
      </c>
      <c r="K35" s="159">
        <f>G35*J35</f>
        <v>260076</v>
      </c>
      <c r="L35" s="158">
        <f>K37/G37</f>
        <v>1.0015087853323148</v>
      </c>
    </row>
    <row r="36" spans="1:12" x14ac:dyDescent="0.2">
      <c r="A36" s="166"/>
      <c r="B36" s="193"/>
      <c r="C36" s="164" t="s">
        <v>417</v>
      </c>
      <c r="D36" s="164" t="s">
        <v>123</v>
      </c>
      <c r="E36" s="160">
        <v>1</v>
      </c>
      <c r="F36" s="163">
        <v>369192</v>
      </c>
      <c r="G36" s="163">
        <v>368906</v>
      </c>
      <c r="H36" s="162">
        <f>G36/G37</f>
        <v>0.58713076139546727</v>
      </c>
      <c r="I36" s="161">
        <f>F36/G36</f>
        <v>1.0007752652437205</v>
      </c>
      <c r="J36" s="160">
        <f>E36*I36</f>
        <v>1.0007752652437205</v>
      </c>
      <c r="K36" s="159">
        <f>G36*J36</f>
        <v>369191.99999999994</v>
      </c>
      <c r="L36" s="158"/>
    </row>
    <row r="37" spans="1:12" x14ac:dyDescent="0.2">
      <c r="A37" s="166"/>
      <c r="B37" s="193"/>
      <c r="C37" s="164"/>
      <c r="D37" s="164"/>
      <c r="E37" s="160"/>
      <c r="F37" s="179">
        <f>SUM(F35:F36)</f>
        <v>629268</v>
      </c>
      <c r="G37" s="179">
        <f>SUM(G35:G36)</f>
        <v>628320</v>
      </c>
      <c r="H37" s="178">
        <f>SUM(H35:H36)</f>
        <v>1</v>
      </c>
      <c r="I37" s="177"/>
      <c r="J37" s="176"/>
      <c r="K37" s="175">
        <f>SUM(K35:K36)</f>
        <v>629268</v>
      </c>
      <c r="L37" s="158"/>
    </row>
    <row r="38" spans="1:12" x14ac:dyDescent="0.2">
      <c r="A38" s="166"/>
      <c r="B38" s="174"/>
      <c r="C38" s="173"/>
      <c r="D38" s="173"/>
      <c r="E38" s="169"/>
      <c r="F38" s="172"/>
      <c r="G38" s="172"/>
      <c r="H38" s="171" t="s">
        <v>89</v>
      </c>
      <c r="I38" s="170"/>
      <c r="J38" s="169"/>
      <c r="K38" s="168"/>
      <c r="L38" s="167"/>
    </row>
    <row r="39" spans="1:12" x14ac:dyDescent="0.2">
      <c r="A39" s="166"/>
      <c r="B39" s="193" t="s">
        <v>12</v>
      </c>
      <c r="C39" s="164" t="s">
        <v>418</v>
      </c>
      <c r="D39" s="164" t="s">
        <v>123</v>
      </c>
      <c r="E39" s="160">
        <v>1</v>
      </c>
      <c r="F39" s="163">
        <v>630000</v>
      </c>
      <c r="G39" s="163">
        <v>628455</v>
      </c>
      <c r="H39" s="162">
        <f>G39/G41</f>
        <v>0.32509291805364804</v>
      </c>
      <c r="I39" s="161">
        <f>F39/G39</f>
        <v>1.0024584099100173</v>
      </c>
      <c r="J39" s="160">
        <f>E39*I39</f>
        <v>1.0024584099100173</v>
      </c>
      <c r="K39" s="159">
        <f>G39*J39</f>
        <v>630000</v>
      </c>
      <c r="L39" s="158">
        <f>K41/G41</f>
        <v>1.0010475104169092</v>
      </c>
    </row>
    <row r="40" spans="1:12" x14ac:dyDescent="0.2">
      <c r="A40" s="166"/>
      <c r="B40" s="193"/>
      <c r="C40" s="164" t="s">
        <v>417</v>
      </c>
      <c r="D40" s="164" t="s">
        <v>123</v>
      </c>
      <c r="E40" s="160">
        <v>1</v>
      </c>
      <c r="F40" s="163">
        <v>1305180</v>
      </c>
      <c r="G40" s="163">
        <v>1304700</v>
      </c>
      <c r="H40" s="162">
        <f>G40/G41</f>
        <v>0.67490708194635196</v>
      </c>
      <c r="I40" s="161">
        <f>F40/G40</f>
        <v>1.00036790066682</v>
      </c>
      <c r="J40" s="160">
        <f>E40*I40</f>
        <v>1.00036790066682</v>
      </c>
      <c r="K40" s="159">
        <f>G40*J40</f>
        <v>1305180</v>
      </c>
      <c r="L40" s="158"/>
    </row>
    <row r="41" spans="1:12" x14ac:dyDescent="0.2">
      <c r="A41" s="166"/>
      <c r="B41" s="193"/>
      <c r="C41" s="164"/>
      <c r="D41" s="164"/>
      <c r="E41" s="160"/>
      <c r="F41" s="179">
        <f>SUM(F39:F40)</f>
        <v>1935180</v>
      </c>
      <c r="G41" s="179">
        <f>SUM(G39:G40)</f>
        <v>1933155</v>
      </c>
      <c r="H41" s="178">
        <f>SUM(H39:H40)</f>
        <v>1</v>
      </c>
      <c r="I41" s="177"/>
      <c r="J41" s="176"/>
      <c r="K41" s="175">
        <f>SUM(K39:K40)</f>
        <v>1935180</v>
      </c>
      <c r="L41" s="158"/>
    </row>
    <row r="42" spans="1:12" x14ac:dyDescent="0.2">
      <c r="A42" s="166"/>
      <c r="B42" s="174"/>
      <c r="C42" s="173"/>
      <c r="D42" s="173"/>
      <c r="E42" s="169"/>
      <c r="F42" s="172"/>
      <c r="G42" s="172"/>
      <c r="H42" s="171" t="s">
        <v>89</v>
      </c>
      <c r="I42" s="170"/>
      <c r="J42" s="169"/>
      <c r="K42" s="168"/>
      <c r="L42" s="167"/>
    </row>
    <row r="43" spans="1:12" x14ac:dyDescent="0.2">
      <c r="A43" s="166"/>
      <c r="B43" s="193" t="s">
        <v>13</v>
      </c>
      <c r="C43" s="164" t="str">
        <f>C39</f>
        <v>4.6MG/24HR</v>
      </c>
      <c r="D43" s="164" t="str">
        <f>D39</f>
        <v>PATCH TD24</v>
      </c>
      <c r="E43" s="160">
        <f>(E31*(F31/F43))+(E35*(F35/F43))+(E39*(F39/F43))</f>
        <v>1</v>
      </c>
      <c r="F43" s="163">
        <f>F31+F35+F39</f>
        <v>944062</v>
      </c>
      <c r="G43" s="163">
        <f>G31+G35+G39</f>
        <v>941721.13828257355</v>
      </c>
      <c r="H43" s="162">
        <f>G43/G45</f>
        <v>0.34932987444138786</v>
      </c>
      <c r="I43" s="161">
        <f>F43/G43</f>
        <v>1.0024857270610867</v>
      </c>
      <c r="J43" s="160">
        <f>E43*I43</f>
        <v>1.0024857270610867</v>
      </c>
      <c r="K43" s="159">
        <f>G43*J43</f>
        <v>944062</v>
      </c>
      <c r="L43" s="158">
        <f>K45/G45</f>
        <v>1.0011661467583124</v>
      </c>
    </row>
    <row r="44" spans="1:12" x14ac:dyDescent="0.2">
      <c r="A44" s="166"/>
      <c r="B44" s="193"/>
      <c r="C44" s="164" t="str">
        <f>C40</f>
        <v>9.5MG/24HR</v>
      </c>
      <c r="D44" s="164" t="str">
        <f>D40</f>
        <v>PATCH TD24</v>
      </c>
      <c r="E44" s="160">
        <f>(E32*(F32/F44))+(E36*(F36/F44))+(E40*(F40/F44))</f>
        <v>1</v>
      </c>
      <c r="F44" s="163">
        <f>F32+F36+F40</f>
        <v>1754875</v>
      </c>
      <c r="G44" s="163">
        <f>G32+G36+G40</f>
        <v>1754072.1710886231</v>
      </c>
      <c r="H44" s="162">
        <f>G44/G45</f>
        <v>0.65067012555861214</v>
      </c>
      <c r="I44" s="161">
        <f>F44/G44</f>
        <v>1.0004576943438299</v>
      </c>
      <c r="J44" s="160">
        <f>E44*I44</f>
        <v>1.0004576943438299</v>
      </c>
      <c r="K44" s="159">
        <f>G44*J44</f>
        <v>1754874.9999999998</v>
      </c>
      <c r="L44" s="158"/>
    </row>
    <row r="45" spans="1:12" ht="13.5" thickBot="1" x14ac:dyDescent="0.25">
      <c r="A45" s="157"/>
      <c r="B45" s="192"/>
      <c r="C45" s="155"/>
      <c r="D45" s="155"/>
      <c r="E45" s="154"/>
      <c r="F45" s="153">
        <f>SUM(F43:F44)</f>
        <v>2698937</v>
      </c>
      <c r="G45" s="153">
        <f>SUM(G43:G44)</f>
        <v>2695793.3093711967</v>
      </c>
      <c r="H45" s="152">
        <f>SUM(H43:H44)</f>
        <v>1</v>
      </c>
      <c r="I45" s="151" t="s">
        <v>89</v>
      </c>
      <c r="J45" s="150"/>
      <c r="K45" s="149">
        <f>SUM(K43:K44)</f>
        <v>2698937</v>
      </c>
      <c r="L45" s="148"/>
    </row>
    <row r="46" spans="1:12" ht="13.5" thickBot="1" x14ac:dyDescent="0.25">
      <c r="A46" s="191"/>
      <c r="B46" s="190"/>
      <c r="C46" s="190"/>
      <c r="D46" s="190"/>
      <c r="E46" s="190"/>
      <c r="F46" s="190"/>
      <c r="G46" s="190"/>
      <c r="H46" s="190"/>
      <c r="I46" s="190"/>
      <c r="J46" s="190"/>
      <c r="K46" s="190"/>
      <c r="L46" s="189"/>
    </row>
    <row r="47" spans="1:12" x14ac:dyDescent="0.2">
      <c r="A47" s="188" t="s">
        <v>410</v>
      </c>
      <c r="B47" s="194" t="s">
        <v>9</v>
      </c>
      <c r="C47" s="186" t="s">
        <v>84</v>
      </c>
      <c r="D47" s="186" t="s">
        <v>85</v>
      </c>
      <c r="E47" s="182">
        <v>1</v>
      </c>
      <c r="F47" s="185">
        <v>340690</v>
      </c>
      <c r="G47" s="185">
        <f>F47/I47</f>
        <v>193119.48244490832</v>
      </c>
      <c r="H47" s="184">
        <f>G47/G49</f>
        <v>0.16035018462403566</v>
      </c>
      <c r="I47" s="183">
        <f>(F51+F55)/(G51+G55)</f>
        <v>1.7641410161566142</v>
      </c>
      <c r="J47" s="182">
        <f>E47*I47</f>
        <v>1.7641410161566142</v>
      </c>
      <c r="K47" s="181">
        <f>G47*J47</f>
        <v>340690</v>
      </c>
      <c r="L47" s="180">
        <f>K49/G49</f>
        <v>1.8692271720075622</v>
      </c>
    </row>
    <row r="48" spans="1:12" x14ac:dyDescent="0.2">
      <c r="A48" s="166"/>
      <c r="B48" s="193"/>
      <c r="C48" s="164" t="s">
        <v>16</v>
      </c>
      <c r="D48" s="164" t="s">
        <v>85</v>
      </c>
      <c r="E48" s="160">
        <v>1</v>
      </c>
      <c r="F48" s="163">
        <v>1910534</v>
      </c>
      <c r="G48" s="163">
        <f>F48/I48</f>
        <v>1011241.3537942583</v>
      </c>
      <c r="H48" s="162">
        <f>G48/G49</f>
        <v>0.83964981537596439</v>
      </c>
      <c r="I48" s="161">
        <f>(F52+F56)/(G52+G56)</f>
        <v>1.8892957579627494</v>
      </c>
      <c r="J48" s="160">
        <f>E48*I48</f>
        <v>1.8892957579627494</v>
      </c>
      <c r="K48" s="159">
        <f>G48*J48</f>
        <v>1910534</v>
      </c>
      <c r="L48" s="158"/>
    </row>
    <row r="49" spans="1:12" x14ac:dyDescent="0.2">
      <c r="A49" s="166"/>
      <c r="B49" s="193"/>
      <c r="C49" s="164"/>
      <c r="D49" s="164"/>
      <c r="E49" s="160"/>
      <c r="F49" s="179">
        <f>SUM(F47:F48)</f>
        <v>2251224</v>
      </c>
      <c r="G49" s="179">
        <f>SUM(G47:G48)</f>
        <v>1204360.8362391666</v>
      </c>
      <c r="H49" s="178">
        <f>SUM(H47:H48)</f>
        <v>1</v>
      </c>
      <c r="I49" s="177"/>
      <c r="J49" s="176"/>
      <c r="K49" s="175">
        <f>SUM(K47:K48)</f>
        <v>2251224</v>
      </c>
      <c r="L49" s="158"/>
    </row>
    <row r="50" spans="1:12" x14ac:dyDescent="0.2">
      <c r="A50" s="166"/>
      <c r="B50" s="174"/>
      <c r="C50" s="173"/>
      <c r="D50" s="173"/>
      <c r="E50" s="169"/>
      <c r="F50" s="172"/>
      <c r="G50" s="172"/>
      <c r="H50" s="171" t="s">
        <v>89</v>
      </c>
      <c r="I50" s="170"/>
      <c r="J50" s="169"/>
      <c r="K50" s="168"/>
      <c r="L50" s="167"/>
    </row>
    <row r="51" spans="1:12" x14ac:dyDescent="0.2">
      <c r="A51" s="166"/>
      <c r="B51" s="193" t="s">
        <v>11</v>
      </c>
      <c r="C51" s="164" t="s">
        <v>84</v>
      </c>
      <c r="D51" s="164" t="s">
        <v>85</v>
      </c>
      <c r="E51" s="160">
        <v>1</v>
      </c>
      <c r="F51" s="163">
        <v>635555</v>
      </c>
      <c r="G51" s="163">
        <v>364532</v>
      </c>
      <c r="H51" s="162">
        <f>G51/G53</f>
        <v>0.21063592018148347</v>
      </c>
      <c r="I51" s="161">
        <f>F51/G51</f>
        <v>1.7434820537017326</v>
      </c>
      <c r="J51" s="160">
        <f>E51*I51</f>
        <v>1.7434820537017326</v>
      </c>
      <c r="K51" s="159">
        <f>G51*J51</f>
        <v>635555</v>
      </c>
      <c r="L51" s="158">
        <f>K53/G53</f>
        <v>1.834463945416283</v>
      </c>
    </row>
    <row r="52" spans="1:12" x14ac:dyDescent="0.2">
      <c r="A52" s="166"/>
      <c r="B52" s="193"/>
      <c r="C52" s="164" t="s">
        <v>16</v>
      </c>
      <c r="D52" s="164" t="s">
        <v>85</v>
      </c>
      <c r="E52" s="160">
        <v>1</v>
      </c>
      <c r="F52" s="163">
        <v>2539216</v>
      </c>
      <c r="G52" s="163">
        <v>1366094</v>
      </c>
      <c r="H52" s="162">
        <f>G52/G53</f>
        <v>0.78936407981851653</v>
      </c>
      <c r="I52" s="161">
        <f>F52/G52</f>
        <v>1.8587417849723371</v>
      </c>
      <c r="J52" s="160">
        <f>E52*I52</f>
        <v>1.8587417849723371</v>
      </c>
      <c r="K52" s="159">
        <f>G52*J52</f>
        <v>2539216</v>
      </c>
      <c r="L52" s="158"/>
    </row>
    <row r="53" spans="1:12" x14ac:dyDescent="0.2">
      <c r="A53" s="166"/>
      <c r="B53" s="193"/>
      <c r="C53" s="164"/>
      <c r="D53" s="164"/>
      <c r="E53" s="160"/>
      <c r="F53" s="179">
        <f>SUM(F51:F52)</f>
        <v>3174771</v>
      </c>
      <c r="G53" s="179">
        <f>SUM(G51:G52)</f>
        <v>1730626</v>
      </c>
      <c r="H53" s="178">
        <f>SUM(H51:H52)</f>
        <v>1</v>
      </c>
      <c r="I53" s="177"/>
      <c r="J53" s="176"/>
      <c r="K53" s="175">
        <f>SUM(K51:K52)</f>
        <v>3174771</v>
      </c>
      <c r="L53" s="158"/>
    </row>
    <row r="54" spans="1:12" x14ac:dyDescent="0.2">
      <c r="A54" s="166"/>
      <c r="B54" s="174"/>
      <c r="C54" s="173"/>
      <c r="D54" s="173"/>
      <c r="E54" s="169"/>
      <c r="F54" s="172"/>
      <c r="G54" s="172"/>
      <c r="H54" s="171" t="s">
        <v>89</v>
      </c>
      <c r="I54" s="170"/>
      <c r="J54" s="169"/>
      <c r="K54" s="168"/>
      <c r="L54" s="167"/>
    </row>
    <row r="55" spans="1:12" x14ac:dyDescent="0.2">
      <c r="A55" s="166"/>
      <c r="B55" s="193" t="s">
        <v>12</v>
      </c>
      <c r="C55" s="164" t="s">
        <v>84</v>
      </c>
      <c r="D55" s="164" t="s">
        <v>85</v>
      </c>
      <c r="E55" s="160">
        <v>1</v>
      </c>
      <c r="F55" s="163">
        <v>1193487</v>
      </c>
      <c r="G55" s="163">
        <v>672257</v>
      </c>
      <c r="H55" s="162">
        <f>G55/G57</f>
        <v>0.12331675980676754</v>
      </c>
      <c r="I55" s="161">
        <f>F55/G55</f>
        <v>1.7753433582692333</v>
      </c>
      <c r="J55" s="160">
        <f>E55*I55</f>
        <v>1.7753433582692333</v>
      </c>
      <c r="K55" s="159">
        <f>G55*J55</f>
        <v>1193487</v>
      </c>
      <c r="L55" s="158">
        <f>K57/G57</f>
        <v>1.8829001011654665</v>
      </c>
    </row>
    <row r="56" spans="1:12" x14ac:dyDescent="0.2">
      <c r="A56" s="166"/>
      <c r="B56" s="193"/>
      <c r="C56" s="164" t="s">
        <v>16</v>
      </c>
      <c r="D56" s="164" t="s">
        <v>85</v>
      </c>
      <c r="E56" s="160">
        <v>1</v>
      </c>
      <c r="F56" s="163">
        <v>9071077</v>
      </c>
      <c r="G56" s="163">
        <v>4779208</v>
      </c>
      <c r="H56" s="162">
        <f>G56/G57</f>
        <v>0.87668324019323252</v>
      </c>
      <c r="I56" s="161">
        <f>F56/G56</f>
        <v>1.8980293387523623</v>
      </c>
      <c r="J56" s="160">
        <f>E56*I56</f>
        <v>1.8980293387523623</v>
      </c>
      <c r="K56" s="159">
        <f>G56*J56</f>
        <v>9071077</v>
      </c>
      <c r="L56" s="158"/>
    </row>
    <row r="57" spans="1:12" x14ac:dyDescent="0.2">
      <c r="A57" s="166"/>
      <c r="B57" s="193"/>
      <c r="C57" s="164"/>
      <c r="D57" s="164"/>
      <c r="E57" s="160"/>
      <c r="F57" s="179">
        <f>SUM(F55:F56)</f>
        <v>10264564</v>
      </c>
      <c r="G57" s="179">
        <f>SUM(G55:G56)</f>
        <v>5451465</v>
      </c>
      <c r="H57" s="178">
        <f>SUM(H55:H56)</f>
        <v>1</v>
      </c>
      <c r="I57" s="177"/>
      <c r="J57" s="176"/>
      <c r="K57" s="175">
        <f>SUM(K55:K56)</f>
        <v>10264564</v>
      </c>
      <c r="L57" s="158"/>
    </row>
    <row r="58" spans="1:12" x14ac:dyDescent="0.2">
      <c r="A58" s="166"/>
      <c r="B58" s="174"/>
      <c r="C58" s="173"/>
      <c r="D58" s="173"/>
      <c r="E58" s="169"/>
      <c r="F58" s="172"/>
      <c r="G58" s="172"/>
      <c r="H58" s="171" t="s">
        <v>89</v>
      </c>
      <c r="I58" s="170"/>
      <c r="J58" s="169"/>
      <c r="K58" s="168"/>
      <c r="L58" s="167"/>
    </row>
    <row r="59" spans="1:12" x14ac:dyDescent="0.2">
      <c r="A59" s="166"/>
      <c r="B59" s="193" t="s">
        <v>13</v>
      </c>
      <c r="C59" s="164" t="str">
        <f>C55</f>
        <v xml:space="preserve">5 MG      </v>
      </c>
      <c r="D59" s="164" t="str">
        <f>D55</f>
        <v xml:space="preserve">TABLET    </v>
      </c>
      <c r="E59" s="160">
        <f>(E47*(F47/F59))+(E51*(F51/F59))+(E55*(F55/F59))</f>
        <v>1</v>
      </c>
      <c r="F59" s="163">
        <f>F47+F51+F55</f>
        <v>2169732</v>
      </c>
      <c r="G59" s="163">
        <f>G47+G51+G55</f>
        <v>1229908.4824449085</v>
      </c>
      <c r="H59" s="162">
        <f>G59/G61</f>
        <v>0.14665421163337303</v>
      </c>
      <c r="I59" s="161">
        <f>F59/G59</f>
        <v>1.764141016156614</v>
      </c>
      <c r="J59" s="160">
        <f>E59*I59</f>
        <v>1.764141016156614</v>
      </c>
      <c r="K59" s="159">
        <f>G59*J59</f>
        <v>2169732</v>
      </c>
      <c r="L59" s="158">
        <f>K61/G61</f>
        <v>1.8709412879709924</v>
      </c>
    </row>
    <row r="60" spans="1:12" x14ac:dyDescent="0.2">
      <c r="A60" s="166"/>
      <c r="B60" s="193"/>
      <c r="C60" s="164" t="str">
        <f>C56</f>
        <v xml:space="preserve">10 MG     </v>
      </c>
      <c r="D60" s="164" t="str">
        <f>D56</f>
        <v xml:space="preserve">TABLET    </v>
      </c>
      <c r="E60" s="160">
        <f>(E48*(F48/F60))+(E52*(F52/F60))+(E56*(F56/F60))</f>
        <v>1</v>
      </c>
      <c r="F60" s="163">
        <f>F48+F52+F56</f>
        <v>13520827</v>
      </c>
      <c r="G60" s="163">
        <f>G48+G52+G56</f>
        <v>7156543.3537942581</v>
      </c>
      <c r="H60" s="162">
        <f>G60/G61</f>
        <v>0.853345788366627</v>
      </c>
      <c r="I60" s="161">
        <f>F60/G60</f>
        <v>1.8892957579627494</v>
      </c>
      <c r="J60" s="160">
        <f>E60*I60</f>
        <v>1.8892957579627494</v>
      </c>
      <c r="K60" s="159">
        <f>G60*J60</f>
        <v>13520827</v>
      </c>
      <c r="L60" s="158"/>
    </row>
    <row r="61" spans="1:12" ht="13.5" thickBot="1" x14ac:dyDescent="0.25">
      <c r="A61" s="157"/>
      <c r="B61" s="192"/>
      <c r="C61" s="155"/>
      <c r="D61" s="155"/>
      <c r="E61" s="154"/>
      <c r="F61" s="153">
        <f>SUM(F59:F60)</f>
        <v>15690559</v>
      </c>
      <c r="G61" s="153">
        <f>SUM(G59:G60)</f>
        <v>8386451.8362391666</v>
      </c>
      <c r="H61" s="152">
        <f>SUM(H59:H60)</f>
        <v>1</v>
      </c>
      <c r="I61" s="151" t="s">
        <v>89</v>
      </c>
      <c r="J61" s="150"/>
      <c r="K61" s="149">
        <f>SUM(K59:K60)</f>
        <v>15690559</v>
      </c>
      <c r="L61" s="148"/>
    </row>
    <row r="62" spans="1:12" ht="13.5" thickBot="1" x14ac:dyDescent="0.25">
      <c r="A62" s="191"/>
      <c r="B62" s="190"/>
      <c r="C62" s="190"/>
      <c r="D62" s="190"/>
      <c r="E62" s="190"/>
      <c r="F62" s="190"/>
      <c r="G62" s="190"/>
      <c r="H62" s="190"/>
      <c r="I62" s="190"/>
      <c r="J62" s="190"/>
      <c r="K62" s="190"/>
      <c r="L62" s="189"/>
    </row>
    <row r="63" spans="1:12" x14ac:dyDescent="0.2">
      <c r="A63" s="188" t="s">
        <v>410</v>
      </c>
      <c r="B63" s="187" t="s">
        <v>9</v>
      </c>
      <c r="C63" s="186" t="s">
        <v>107</v>
      </c>
      <c r="D63" s="186" t="s">
        <v>106</v>
      </c>
      <c r="E63" s="182">
        <v>1</v>
      </c>
      <c r="F63" s="185">
        <v>5760</v>
      </c>
      <c r="G63" s="185">
        <f>F63/I63</f>
        <v>550.44118374995571</v>
      </c>
      <c r="H63" s="184">
        <f>G63/G64</f>
        <v>1</v>
      </c>
      <c r="I63" s="183">
        <f>(F66+F69)/(G66+G69)</f>
        <v>10.464333284001777</v>
      </c>
      <c r="J63" s="182">
        <f>E63*I63</f>
        <v>10.464333284001777</v>
      </c>
      <c r="K63" s="181">
        <f>G63*J63</f>
        <v>5759.9999999999991</v>
      </c>
      <c r="L63" s="180">
        <f>K64/G64</f>
        <v>10.464333284001777</v>
      </c>
    </row>
    <row r="64" spans="1:12" x14ac:dyDescent="0.2">
      <c r="A64" s="166"/>
      <c r="B64" s="165"/>
      <c r="C64" s="164"/>
      <c r="D64" s="164"/>
      <c r="E64" s="160"/>
      <c r="F64" s="179">
        <f>SUM(F63)</f>
        <v>5760</v>
      </c>
      <c r="G64" s="179">
        <f>SUM(G63:G63)</f>
        <v>550.44118374995571</v>
      </c>
      <c r="H64" s="178">
        <f>SUM(H63:H63)</f>
        <v>1</v>
      </c>
      <c r="I64" s="177"/>
      <c r="J64" s="176"/>
      <c r="K64" s="175">
        <f>SUM(K63:K63)</f>
        <v>5759.9999999999991</v>
      </c>
      <c r="L64" s="158"/>
    </row>
    <row r="65" spans="1:12" x14ac:dyDescent="0.2">
      <c r="A65" s="166"/>
      <c r="B65" s="174"/>
      <c r="C65" s="173"/>
      <c r="D65" s="173"/>
      <c r="E65" s="169"/>
      <c r="F65" s="172"/>
      <c r="G65" s="172"/>
      <c r="H65" s="171" t="s">
        <v>89</v>
      </c>
      <c r="I65" s="170"/>
      <c r="J65" s="169"/>
      <c r="K65" s="168"/>
      <c r="L65" s="167"/>
    </row>
    <row r="66" spans="1:12" x14ac:dyDescent="0.2">
      <c r="A66" s="166"/>
      <c r="B66" s="165" t="s">
        <v>11</v>
      </c>
      <c r="C66" s="164" t="s">
        <v>107</v>
      </c>
      <c r="D66" s="164" t="s">
        <v>106</v>
      </c>
      <c r="E66" s="160">
        <v>1</v>
      </c>
      <c r="F66" s="163">
        <v>82965</v>
      </c>
      <c r="G66" s="163">
        <v>9282</v>
      </c>
      <c r="H66" s="162">
        <f>G66/G67</f>
        <v>1</v>
      </c>
      <c r="I66" s="161">
        <f>F66/G66</f>
        <v>8.9382676147382032</v>
      </c>
      <c r="J66" s="160">
        <f>E66*I66</f>
        <v>8.9382676147382032</v>
      </c>
      <c r="K66" s="159">
        <f>G66*J66</f>
        <v>82965</v>
      </c>
      <c r="L66" s="158">
        <f>K67/G67</f>
        <v>8.9382676147382032</v>
      </c>
    </row>
    <row r="67" spans="1:12" x14ac:dyDescent="0.2">
      <c r="A67" s="166"/>
      <c r="B67" s="165"/>
      <c r="C67" s="164"/>
      <c r="D67" s="164"/>
      <c r="E67" s="160"/>
      <c r="F67" s="179">
        <f>SUM(F66)</f>
        <v>82965</v>
      </c>
      <c r="G67" s="179">
        <f>SUM(G66)</f>
        <v>9282</v>
      </c>
      <c r="H67" s="178">
        <f>SUM(H66:H66)</f>
        <v>1</v>
      </c>
      <c r="I67" s="177"/>
      <c r="J67" s="176"/>
      <c r="K67" s="175">
        <f>SUM(K66:K66)</f>
        <v>82965</v>
      </c>
      <c r="L67" s="158"/>
    </row>
    <row r="68" spans="1:12" x14ac:dyDescent="0.2">
      <c r="A68" s="166"/>
      <c r="B68" s="174"/>
      <c r="C68" s="173"/>
      <c r="D68" s="173"/>
      <c r="E68" s="169"/>
      <c r="F68" s="172"/>
      <c r="G68" s="172"/>
      <c r="H68" s="171" t="s">
        <v>89</v>
      </c>
      <c r="I68" s="170"/>
      <c r="J68" s="169"/>
      <c r="K68" s="168"/>
      <c r="L68" s="167"/>
    </row>
    <row r="69" spans="1:12" x14ac:dyDescent="0.2">
      <c r="A69" s="166"/>
      <c r="B69" s="165" t="s">
        <v>12</v>
      </c>
      <c r="C69" s="164" t="s">
        <v>107</v>
      </c>
      <c r="D69" s="164" t="s">
        <v>106</v>
      </c>
      <c r="E69" s="160">
        <v>1</v>
      </c>
      <c r="F69" s="163">
        <v>341280</v>
      </c>
      <c r="G69" s="163">
        <v>31260</v>
      </c>
      <c r="H69" s="162">
        <f>G69/G70</f>
        <v>1</v>
      </c>
      <c r="I69" s="161">
        <f>F69/G69</f>
        <v>10.91746641074856</v>
      </c>
      <c r="J69" s="160">
        <f>E69*I69</f>
        <v>10.91746641074856</v>
      </c>
      <c r="K69" s="159">
        <f>G69*J69</f>
        <v>341280</v>
      </c>
      <c r="L69" s="158">
        <f>K70/G70</f>
        <v>10.91746641074856</v>
      </c>
    </row>
    <row r="70" spans="1:12" x14ac:dyDescent="0.2">
      <c r="A70" s="166"/>
      <c r="B70" s="165"/>
      <c r="C70" s="164"/>
      <c r="D70" s="164"/>
      <c r="E70" s="160"/>
      <c r="F70" s="179">
        <f>SUM(F69)</f>
        <v>341280</v>
      </c>
      <c r="G70" s="179">
        <f>SUM(G69)</f>
        <v>31260</v>
      </c>
      <c r="H70" s="178">
        <f>SUM(H69:H69)</f>
        <v>1</v>
      </c>
      <c r="I70" s="177"/>
      <c r="J70" s="176"/>
      <c r="K70" s="175">
        <f>SUM(K69:K69)</f>
        <v>341280</v>
      </c>
      <c r="L70" s="158"/>
    </row>
    <row r="71" spans="1:12" x14ac:dyDescent="0.2">
      <c r="A71" s="166"/>
      <c r="B71" s="174"/>
      <c r="C71" s="173"/>
      <c r="D71" s="173"/>
      <c r="E71" s="169"/>
      <c r="F71" s="172"/>
      <c r="G71" s="172"/>
      <c r="H71" s="171" t="s">
        <v>89</v>
      </c>
      <c r="I71" s="170"/>
      <c r="J71" s="169"/>
      <c r="K71" s="168"/>
      <c r="L71" s="167"/>
    </row>
    <row r="72" spans="1:12" x14ac:dyDescent="0.2">
      <c r="A72" s="166"/>
      <c r="B72" s="165" t="s">
        <v>13</v>
      </c>
      <c r="C72" s="164" t="str">
        <f>C69</f>
        <v>10 MG/5 ML</v>
      </c>
      <c r="D72" s="164" t="str">
        <f>D69</f>
        <v xml:space="preserve">SOLUTION  </v>
      </c>
      <c r="E72" s="160">
        <f>(E63*(F63/F72))+(E66*(F66/F72))+(E69*(F69/F72))</f>
        <v>1</v>
      </c>
      <c r="F72" s="163">
        <f>F63+F66+F69</f>
        <v>430005</v>
      </c>
      <c r="G72" s="163">
        <f>G63+G66+G69</f>
        <v>41092.441183749957</v>
      </c>
      <c r="H72" s="162">
        <f>G72/G73</f>
        <v>1</v>
      </c>
      <c r="I72" s="161">
        <f>F72/G72</f>
        <v>10.464333284001775</v>
      </c>
      <c r="J72" s="160">
        <f>E72*I72</f>
        <v>10.464333284001775</v>
      </c>
      <c r="K72" s="159">
        <f>G72*J72</f>
        <v>430005</v>
      </c>
      <c r="L72" s="158">
        <f>K73/G73</f>
        <v>10.464333284001775</v>
      </c>
    </row>
    <row r="73" spans="1:12" ht="13.5" thickBot="1" x14ac:dyDescent="0.25">
      <c r="A73" s="157"/>
      <c r="B73" s="156"/>
      <c r="C73" s="155"/>
      <c r="D73" s="155"/>
      <c r="E73" s="154"/>
      <c r="F73" s="153">
        <f>SUM(F72:F72)</f>
        <v>430005</v>
      </c>
      <c r="G73" s="153">
        <f>SUM(G72:G72)</f>
        <v>41092.441183749957</v>
      </c>
      <c r="H73" s="152">
        <f>SUM(H72:H72)</f>
        <v>1</v>
      </c>
      <c r="I73" s="151" t="s">
        <v>89</v>
      </c>
      <c r="J73" s="150"/>
      <c r="K73" s="149">
        <f>SUM(K72:K72)</f>
        <v>430005</v>
      </c>
      <c r="L73" s="148"/>
    </row>
    <row r="74" spans="1:12" ht="13.5" thickBot="1" x14ac:dyDescent="0.25">
      <c r="A74" s="191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89"/>
    </row>
    <row r="75" spans="1:12" x14ac:dyDescent="0.2">
      <c r="A75" s="188" t="s">
        <v>410</v>
      </c>
      <c r="B75" s="187" t="s">
        <v>9</v>
      </c>
      <c r="C75" s="186" t="s">
        <v>416</v>
      </c>
      <c r="D75" s="186" t="s">
        <v>392</v>
      </c>
      <c r="E75" s="182">
        <v>1</v>
      </c>
      <c r="F75" s="185">
        <v>40595</v>
      </c>
      <c r="G75" s="185">
        <f>F75/I75</f>
        <v>26981.575129009976</v>
      </c>
      <c r="H75" s="184">
        <f>G75/G79</f>
        <v>6.8034868333349971E-2</v>
      </c>
      <c r="I75" s="183">
        <f>(F81+F87)/(G81+G87)</f>
        <v>1.5045452241353092</v>
      </c>
      <c r="J75" s="182">
        <f>E75*I75</f>
        <v>1.5045452241353092</v>
      </c>
      <c r="K75" s="181">
        <f>G75*J75</f>
        <v>40595</v>
      </c>
      <c r="L75" s="180">
        <f>K79/G79</f>
        <v>1.0386335987325706</v>
      </c>
    </row>
    <row r="76" spans="1:12" x14ac:dyDescent="0.2">
      <c r="A76" s="166"/>
      <c r="B76" s="165"/>
      <c r="C76" s="164" t="s">
        <v>415</v>
      </c>
      <c r="D76" s="164" t="s">
        <v>392</v>
      </c>
      <c r="E76" s="160">
        <v>1</v>
      </c>
      <c r="F76" s="163">
        <v>33933</v>
      </c>
      <c r="G76" s="163">
        <f>F76/I76</f>
        <v>32540.247946888892</v>
      </c>
      <c r="H76" s="162">
        <f>G76/G79</f>
        <v>8.2051232146963998E-2</v>
      </c>
      <c r="I76" s="161">
        <f>(F82+F88)/(G82+G88)</f>
        <v>1.0428009047559905</v>
      </c>
      <c r="J76" s="160">
        <f>E76*I76</f>
        <v>1.0428009047559905</v>
      </c>
      <c r="K76" s="159">
        <f>G76*J76</f>
        <v>33933</v>
      </c>
      <c r="L76" s="158"/>
    </row>
    <row r="77" spans="1:12" x14ac:dyDescent="0.2">
      <c r="A77" s="166"/>
      <c r="B77" s="165"/>
      <c r="C77" s="164" t="s">
        <v>414</v>
      </c>
      <c r="D77" s="164" t="s">
        <v>392</v>
      </c>
      <c r="E77" s="160">
        <v>1</v>
      </c>
      <c r="F77" s="163">
        <v>28023</v>
      </c>
      <c r="G77" s="163">
        <f>F77/I77</f>
        <v>28021.215317947084</v>
      </c>
      <c r="H77" s="162">
        <f>G77/G79</f>
        <v>7.0656352921636523E-2</v>
      </c>
      <c r="I77" s="161">
        <f>(F83+F89)/(G83+G89)</f>
        <v>1.0000636903871822</v>
      </c>
      <c r="J77" s="160">
        <f>E77*I77</f>
        <v>1.0000636903871822</v>
      </c>
      <c r="K77" s="159">
        <f>G77*J77</f>
        <v>28023</v>
      </c>
      <c r="L77" s="158"/>
    </row>
    <row r="78" spans="1:12" x14ac:dyDescent="0.2">
      <c r="A78" s="166"/>
      <c r="B78" s="165"/>
      <c r="C78" s="164" t="s">
        <v>413</v>
      </c>
      <c r="D78" s="164" t="s">
        <v>392</v>
      </c>
      <c r="E78" s="160">
        <v>1</v>
      </c>
      <c r="F78" s="163">
        <v>309355</v>
      </c>
      <c r="G78" s="163">
        <f>F78/I78</f>
        <v>309041.47466508346</v>
      </c>
      <c r="H78" s="162">
        <f>G78/G79</f>
        <v>0.77925754659804947</v>
      </c>
      <c r="I78" s="161">
        <f>(F84+F90)/(G84+G90)</f>
        <v>1.0010145089271798</v>
      </c>
      <c r="J78" s="160">
        <f>E78*I78</f>
        <v>1.0010145089271798</v>
      </c>
      <c r="K78" s="159">
        <f>G78*J78</f>
        <v>309355</v>
      </c>
      <c r="L78" s="158"/>
    </row>
    <row r="79" spans="1:12" x14ac:dyDescent="0.2">
      <c r="A79" s="166"/>
      <c r="B79" s="165"/>
      <c r="C79" s="164"/>
      <c r="D79" s="164"/>
      <c r="E79" s="160"/>
      <c r="F79" s="179">
        <f>SUM(F75:F78)</f>
        <v>411906</v>
      </c>
      <c r="G79" s="179">
        <f>SUM(G75:G78)</f>
        <v>396584.51305892941</v>
      </c>
      <c r="H79" s="178">
        <f>SUM(H75:H78)</f>
        <v>1</v>
      </c>
      <c r="I79" s="177" t="s">
        <v>89</v>
      </c>
      <c r="J79" s="176"/>
      <c r="K79" s="175">
        <f>SUM(K75:K78)</f>
        <v>411906</v>
      </c>
      <c r="L79" s="158"/>
    </row>
    <row r="80" spans="1:12" x14ac:dyDescent="0.2">
      <c r="A80" s="166"/>
      <c r="B80" s="174"/>
      <c r="C80" s="173"/>
      <c r="D80" s="173"/>
      <c r="E80" s="169"/>
      <c r="F80" s="172"/>
      <c r="G80" s="172"/>
      <c r="H80" s="171" t="s">
        <v>89</v>
      </c>
      <c r="I80" s="170"/>
      <c r="J80" s="169"/>
      <c r="K80" s="168"/>
      <c r="L80" s="167"/>
    </row>
    <row r="81" spans="1:12" x14ac:dyDescent="0.2">
      <c r="A81" s="166"/>
      <c r="B81" s="165" t="s">
        <v>11</v>
      </c>
      <c r="C81" s="164" t="s">
        <v>416</v>
      </c>
      <c r="D81" s="164" t="s">
        <v>392</v>
      </c>
      <c r="E81" s="160">
        <v>1</v>
      </c>
      <c r="F81" s="163">
        <v>284267</v>
      </c>
      <c r="G81" s="163">
        <v>178511</v>
      </c>
      <c r="H81" s="162">
        <f>G81/G85</f>
        <v>9.5272684576116054E-2</v>
      </c>
      <c r="I81" s="161">
        <f>F81/G81</f>
        <v>1.592434079692568</v>
      </c>
      <c r="J81" s="160">
        <f>E81*I81</f>
        <v>1.592434079692568</v>
      </c>
      <c r="K81" s="159">
        <f>G81*J81</f>
        <v>284267</v>
      </c>
      <c r="L81" s="158">
        <f>K85/G85</f>
        <v>1.0608760277207749</v>
      </c>
    </row>
    <row r="82" spans="1:12" x14ac:dyDescent="0.2">
      <c r="A82" s="166"/>
      <c r="B82" s="165"/>
      <c r="C82" s="164" t="s">
        <v>415</v>
      </c>
      <c r="D82" s="164" t="s">
        <v>392</v>
      </c>
      <c r="E82" s="160">
        <v>1</v>
      </c>
      <c r="F82" s="163">
        <v>142324.5</v>
      </c>
      <c r="G82" s="163">
        <v>137104</v>
      </c>
      <c r="H82" s="162">
        <f>G82/G85</f>
        <v>7.3173452314556603E-2</v>
      </c>
      <c r="I82" s="161">
        <f>F82/G82</f>
        <v>1.0380769342980511</v>
      </c>
      <c r="J82" s="160">
        <f>E82*I82</f>
        <v>1.0380769342980511</v>
      </c>
      <c r="K82" s="159">
        <f>G82*J82</f>
        <v>142324.5</v>
      </c>
      <c r="L82" s="158"/>
    </row>
    <row r="83" spans="1:12" x14ac:dyDescent="0.2">
      <c r="A83" s="166"/>
      <c r="B83" s="165"/>
      <c r="C83" s="164" t="s">
        <v>414</v>
      </c>
      <c r="D83" s="164" t="s">
        <v>392</v>
      </c>
      <c r="E83" s="160">
        <v>1</v>
      </c>
      <c r="F83" s="163">
        <v>83817.5</v>
      </c>
      <c r="G83" s="163">
        <v>83806</v>
      </c>
      <c r="H83" s="162">
        <f>G83/G85</f>
        <v>4.4727902502288273E-2</v>
      </c>
      <c r="I83" s="161">
        <f>F83/G83</f>
        <v>1.0001372216786388</v>
      </c>
      <c r="J83" s="160">
        <f>E83*I83</f>
        <v>1.0001372216786388</v>
      </c>
      <c r="K83" s="159">
        <f>G83*J83</f>
        <v>83817.5</v>
      </c>
      <c r="L83" s="158"/>
    </row>
    <row r="84" spans="1:12" x14ac:dyDescent="0.2">
      <c r="A84" s="166"/>
      <c r="B84" s="165"/>
      <c r="C84" s="164" t="s">
        <v>413</v>
      </c>
      <c r="D84" s="164" t="s">
        <v>392</v>
      </c>
      <c r="E84" s="160">
        <v>1</v>
      </c>
      <c r="F84" s="163">
        <v>1477338.5</v>
      </c>
      <c r="G84" s="163">
        <v>1474264</v>
      </c>
      <c r="H84" s="162">
        <f>G84/G85</f>
        <v>0.78682596060703902</v>
      </c>
      <c r="I84" s="161">
        <f>F84/G84</f>
        <v>1.0020854473825584</v>
      </c>
      <c r="J84" s="160">
        <f>E84*I84</f>
        <v>1.0020854473825584</v>
      </c>
      <c r="K84" s="159">
        <f>G84*J84</f>
        <v>1477338.5000000002</v>
      </c>
      <c r="L84" s="158"/>
    </row>
    <row r="85" spans="1:12" x14ac:dyDescent="0.2">
      <c r="A85" s="166"/>
      <c r="B85" s="165"/>
      <c r="C85" s="164"/>
      <c r="D85" s="164"/>
      <c r="E85" s="160"/>
      <c r="F85" s="179">
        <f>SUM(F81:F84)</f>
        <v>1987747.5</v>
      </c>
      <c r="G85" s="179">
        <f>SUM(G81:G84)</f>
        <v>1873685</v>
      </c>
      <c r="H85" s="178">
        <f>SUM(H81:H84)</f>
        <v>1</v>
      </c>
      <c r="I85" s="177" t="s">
        <v>89</v>
      </c>
      <c r="J85" s="176"/>
      <c r="K85" s="175">
        <f>SUM(K81:K84)</f>
        <v>1987747.5000000002</v>
      </c>
      <c r="L85" s="158"/>
    </row>
    <row r="86" spans="1:12" x14ac:dyDescent="0.2">
      <c r="A86" s="166"/>
      <c r="B86" s="174"/>
      <c r="C86" s="173"/>
      <c r="D86" s="173"/>
      <c r="E86" s="169"/>
      <c r="F86" s="172"/>
      <c r="G86" s="172"/>
      <c r="H86" s="171" t="s">
        <v>89</v>
      </c>
      <c r="I86" s="170"/>
      <c r="J86" s="169"/>
      <c r="K86" s="168"/>
      <c r="L86" s="167"/>
    </row>
    <row r="87" spans="1:12" x14ac:dyDescent="0.2">
      <c r="A87" s="166"/>
      <c r="B87" s="165" t="s">
        <v>12</v>
      </c>
      <c r="C87" s="164" t="s">
        <v>416</v>
      </c>
      <c r="D87" s="164" t="s">
        <v>392</v>
      </c>
      <c r="E87" s="160">
        <v>1</v>
      </c>
      <c r="F87" s="163">
        <v>249994</v>
      </c>
      <c r="G87" s="163">
        <v>176587</v>
      </c>
      <c r="H87" s="162">
        <f>G87/G91</f>
        <v>8.2685868431760637E-2</v>
      </c>
      <c r="I87" s="161">
        <f>F87/G87</f>
        <v>1.4156987773731928</v>
      </c>
      <c r="J87" s="160">
        <f>E87*I87</f>
        <v>1.4156987773731928</v>
      </c>
      <c r="K87" s="159">
        <f>G87*J87</f>
        <v>249994</v>
      </c>
      <c r="L87" s="158">
        <f>K91/G91</f>
        <v>1.037337337759179</v>
      </c>
    </row>
    <row r="88" spans="1:12" x14ac:dyDescent="0.2">
      <c r="A88" s="166"/>
      <c r="B88" s="165"/>
      <c r="C88" s="164" t="s">
        <v>415</v>
      </c>
      <c r="D88" s="164" t="s">
        <v>392</v>
      </c>
      <c r="E88" s="160">
        <v>1</v>
      </c>
      <c r="F88" s="163">
        <v>134755</v>
      </c>
      <c r="G88" s="163">
        <v>128603</v>
      </c>
      <c r="H88" s="162">
        <f>G88/G91</f>
        <v>6.0217630617937411E-2</v>
      </c>
      <c r="I88" s="161">
        <f>F88/G88</f>
        <v>1.0478371422128567</v>
      </c>
      <c r="J88" s="160">
        <f>E88*I88</f>
        <v>1.0478371422128567</v>
      </c>
      <c r="K88" s="159">
        <f>G88*J88</f>
        <v>134755</v>
      </c>
      <c r="L88" s="158"/>
    </row>
    <row r="89" spans="1:12" x14ac:dyDescent="0.2">
      <c r="A89" s="166"/>
      <c r="B89" s="165"/>
      <c r="C89" s="164" t="s">
        <v>414</v>
      </c>
      <c r="D89" s="164" t="s">
        <v>392</v>
      </c>
      <c r="E89" s="160">
        <v>1</v>
      </c>
      <c r="F89" s="163">
        <v>96755</v>
      </c>
      <c r="G89" s="163">
        <v>96755</v>
      </c>
      <c r="H89" s="162">
        <f>G89/G91</f>
        <v>4.53049839462418E-2</v>
      </c>
      <c r="I89" s="161">
        <f>F89/G89</f>
        <v>1</v>
      </c>
      <c r="J89" s="160">
        <f>E89*I89</f>
        <v>1</v>
      </c>
      <c r="K89" s="159">
        <f>G89*J89</f>
        <v>96755</v>
      </c>
      <c r="L89" s="158"/>
    </row>
    <row r="90" spans="1:12" x14ac:dyDescent="0.2">
      <c r="A90" s="166"/>
      <c r="B90" s="165"/>
      <c r="C90" s="164" t="s">
        <v>413</v>
      </c>
      <c r="D90" s="164" t="s">
        <v>392</v>
      </c>
      <c r="E90" s="160">
        <v>1</v>
      </c>
      <c r="F90" s="163">
        <v>1733872</v>
      </c>
      <c r="G90" s="163">
        <v>1733692</v>
      </c>
      <c r="H90" s="162">
        <f>G90/G91</f>
        <v>0.81179151700406016</v>
      </c>
      <c r="I90" s="161">
        <f>F90/G90</f>
        <v>1.0001038246701259</v>
      </c>
      <c r="J90" s="160">
        <f>E90*I90</f>
        <v>1.0001038246701259</v>
      </c>
      <c r="K90" s="159">
        <f>G90*J90</f>
        <v>1733872</v>
      </c>
      <c r="L90" s="158"/>
    </row>
    <row r="91" spans="1:12" x14ac:dyDescent="0.2">
      <c r="A91" s="166"/>
      <c r="B91" s="165"/>
      <c r="C91" s="164"/>
      <c r="D91" s="164"/>
      <c r="E91" s="160"/>
      <c r="F91" s="179">
        <f>SUM(F87:F90)</f>
        <v>2215376</v>
      </c>
      <c r="G91" s="179">
        <f>SUM(G87:G90)</f>
        <v>2135637</v>
      </c>
      <c r="H91" s="178">
        <f>SUM(H87:H90)</f>
        <v>1</v>
      </c>
      <c r="I91" s="177" t="s">
        <v>89</v>
      </c>
      <c r="J91" s="176"/>
      <c r="K91" s="175">
        <f>SUM(K87:K90)</f>
        <v>2215376</v>
      </c>
      <c r="L91" s="158"/>
    </row>
    <row r="92" spans="1:12" x14ac:dyDescent="0.2">
      <c r="A92" s="166"/>
      <c r="B92" s="174"/>
      <c r="C92" s="173"/>
      <c r="D92" s="173"/>
      <c r="E92" s="169"/>
      <c r="F92" s="172"/>
      <c r="G92" s="172"/>
      <c r="H92" s="171" t="s">
        <v>89</v>
      </c>
      <c r="I92" s="170"/>
      <c r="J92" s="169"/>
      <c r="K92" s="168"/>
      <c r="L92" s="167"/>
    </row>
    <row r="93" spans="1:12" x14ac:dyDescent="0.2">
      <c r="A93" s="166"/>
      <c r="B93" s="165" t="s">
        <v>13</v>
      </c>
      <c r="C93" s="164" t="str">
        <f>C87</f>
        <v xml:space="preserve">7 MG      </v>
      </c>
      <c r="D93" s="164" t="str">
        <f>D87</f>
        <v>CAP SPR 24</v>
      </c>
      <c r="E93" s="160">
        <f>(E75*(F75/F93))+(E81*(F81/F93))+(E87*(F87/F93))</f>
        <v>1</v>
      </c>
      <c r="F93" s="163">
        <f>F75+F81+F87</f>
        <v>574856</v>
      </c>
      <c r="G93" s="163">
        <f>G75+G81+G87</f>
        <v>382079.57512901002</v>
      </c>
      <c r="H93" s="162">
        <f>G93/G97</f>
        <v>8.6719855266229898E-2</v>
      </c>
      <c r="I93" s="161">
        <f>F93/G93</f>
        <v>1.504545224135309</v>
      </c>
      <c r="J93" s="160">
        <f>E93*I93</f>
        <v>1.504545224135309</v>
      </c>
      <c r="K93" s="159">
        <f>G93*J93</f>
        <v>574856</v>
      </c>
      <c r="L93" s="158">
        <f>K97/G97</f>
        <v>1.0474642360933528</v>
      </c>
    </row>
    <row r="94" spans="1:12" x14ac:dyDescent="0.2">
      <c r="A94" s="166"/>
      <c r="B94" s="165"/>
      <c r="C94" s="164" t="str">
        <f>C88</f>
        <v xml:space="preserve">14 MG     </v>
      </c>
      <c r="D94" s="164" t="str">
        <f>D88</f>
        <v>CAP SPR 24</v>
      </c>
      <c r="E94" s="160">
        <f>(E76*(F76/F94))+(E82*(F82/F94))+(E88*(F88/F94))</f>
        <v>1</v>
      </c>
      <c r="F94" s="163">
        <f>F76+F82+F88</f>
        <v>311012.5</v>
      </c>
      <c r="G94" s="163">
        <f>G76+G82+G88</f>
        <v>298247.24794688891</v>
      </c>
      <c r="H94" s="162">
        <f>G94/G97</f>
        <v>6.7692595624282093E-2</v>
      </c>
      <c r="I94" s="161">
        <f>F94/G94</f>
        <v>1.0428009047559905</v>
      </c>
      <c r="J94" s="160">
        <f>E94*I94</f>
        <v>1.0428009047559905</v>
      </c>
      <c r="K94" s="159">
        <f>G94*J94</f>
        <v>311012.5</v>
      </c>
      <c r="L94" s="158"/>
    </row>
    <row r="95" spans="1:12" x14ac:dyDescent="0.2">
      <c r="A95" s="166"/>
      <c r="B95" s="165"/>
      <c r="C95" s="164" t="str">
        <f>C89</f>
        <v xml:space="preserve">21 MG     </v>
      </c>
      <c r="D95" s="164" t="str">
        <f>D89</f>
        <v>CAP SPR 24</v>
      </c>
      <c r="E95" s="160">
        <f>(E77*(F77/F95))+(E83*(F83/F95))+(E89*(F89/F95))</f>
        <v>1</v>
      </c>
      <c r="F95" s="163">
        <f>F77+F83+F89</f>
        <v>208595.5</v>
      </c>
      <c r="G95" s="163">
        <f>G77+G83+G89</f>
        <v>208582.21531794709</v>
      </c>
      <c r="H95" s="162">
        <f>G95/G97</f>
        <v>4.7341498213754149E-2</v>
      </c>
      <c r="I95" s="161">
        <f>F95/G95</f>
        <v>1.0000636903871822</v>
      </c>
      <c r="J95" s="160">
        <f>E95*I95</f>
        <v>1.0000636903871822</v>
      </c>
      <c r="K95" s="159">
        <f>G95*J95</f>
        <v>208595.50000000003</v>
      </c>
      <c r="L95" s="158"/>
    </row>
    <row r="96" spans="1:12" x14ac:dyDescent="0.2">
      <c r="A96" s="166"/>
      <c r="B96" s="165"/>
      <c r="C96" s="164" t="str">
        <f>C90</f>
        <v xml:space="preserve">28 MG     </v>
      </c>
      <c r="D96" s="164" t="str">
        <f>D90</f>
        <v>CAP SPR 24</v>
      </c>
      <c r="E96" s="160">
        <f>(E78*(F78/F96))+(E84*(F84/F96))+(E90*(F90/F96))</f>
        <v>1</v>
      </c>
      <c r="F96" s="163">
        <f>F78+F84+F90</f>
        <v>3520565.5</v>
      </c>
      <c r="G96" s="163">
        <f>G78+G84+G90</f>
        <v>3516997.4746650835</v>
      </c>
      <c r="H96" s="162">
        <f>G96/G97</f>
        <v>0.79824605089573375</v>
      </c>
      <c r="I96" s="161">
        <f>F96/G96</f>
        <v>1.0010145089271798</v>
      </c>
      <c r="J96" s="160">
        <f>E96*I96</f>
        <v>1.0010145089271798</v>
      </c>
      <c r="K96" s="159">
        <f>G96*J96</f>
        <v>3520565.5</v>
      </c>
      <c r="L96" s="158"/>
    </row>
    <row r="97" spans="1:12" ht="13.5" thickBot="1" x14ac:dyDescent="0.25">
      <c r="A97" s="157"/>
      <c r="B97" s="156"/>
      <c r="C97" s="155"/>
      <c r="D97" s="155"/>
      <c r="E97" s="154"/>
      <c r="F97" s="153">
        <f>SUM(F93:F96)</f>
        <v>4615029.5</v>
      </c>
      <c r="G97" s="153">
        <f>SUM(G93:G96)</f>
        <v>4405906.5130589297</v>
      </c>
      <c r="H97" s="152">
        <f>SUM(H93:H96)</f>
        <v>0.99999999999999989</v>
      </c>
      <c r="I97" s="151" t="s">
        <v>89</v>
      </c>
      <c r="J97" s="150"/>
      <c r="K97" s="149">
        <f>SUM(K93:K96)</f>
        <v>4615029.5</v>
      </c>
      <c r="L97" s="148"/>
    </row>
    <row r="98" spans="1:12" ht="13.5" thickBot="1" x14ac:dyDescent="0.25">
      <c r="A98" s="191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89"/>
    </row>
    <row r="99" spans="1:12" x14ac:dyDescent="0.2">
      <c r="A99" s="188" t="s">
        <v>410</v>
      </c>
      <c r="B99" s="187" t="s">
        <v>9</v>
      </c>
      <c r="C99" s="186" t="s">
        <v>412</v>
      </c>
      <c r="D99" s="186" t="s">
        <v>411</v>
      </c>
      <c r="E99" s="182">
        <v>1</v>
      </c>
      <c r="F99" s="185">
        <v>2358</v>
      </c>
      <c r="G99" s="185">
        <f>F99/I99</f>
        <v>1359.387498558413</v>
      </c>
      <c r="H99" s="184">
        <f>G99/G100</f>
        <v>1</v>
      </c>
      <c r="I99" s="183">
        <f>(F102+F105)/(G102+G105)</f>
        <v>1.7346047411062582</v>
      </c>
      <c r="J99" s="182">
        <f>E99*I99</f>
        <v>1.7346047411062582</v>
      </c>
      <c r="K99" s="181">
        <f>G99*J99</f>
        <v>2358</v>
      </c>
      <c r="L99" s="180">
        <f>K100/G100</f>
        <v>1.7346047411062584</v>
      </c>
    </row>
    <row r="100" spans="1:12" x14ac:dyDescent="0.2">
      <c r="A100" s="166"/>
      <c r="B100" s="165"/>
      <c r="C100" s="164"/>
      <c r="D100" s="164"/>
      <c r="E100" s="160"/>
      <c r="F100" s="179">
        <f>SUM(F99)</f>
        <v>2358</v>
      </c>
      <c r="G100" s="179">
        <f>SUM(G99:G99)</f>
        <v>1359.387498558413</v>
      </c>
      <c r="H100" s="178">
        <f>SUM(H99:H99)</f>
        <v>1</v>
      </c>
      <c r="I100" s="177"/>
      <c r="J100" s="176"/>
      <c r="K100" s="175">
        <f>SUM(K99:K99)</f>
        <v>2358</v>
      </c>
      <c r="L100" s="158"/>
    </row>
    <row r="101" spans="1:12" x14ac:dyDescent="0.2">
      <c r="A101" s="166"/>
      <c r="B101" s="174"/>
      <c r="C101" s="173"/>
      <c r="D101" s="173"/>
      <c r="E101" s="169"/>
      <c r="F101" s="172"/>
      <c r="G101" s="172"/>
      <c r="H101" s="171" t="s">
        <v>89</v>
      </c>
      <c r="I101" s="170"/>
      <c r="J101" s="169"/>
      <c r="K101" s="168"/>
      <c r="L101" s="167"/>
    </row>
    <row r="102" spans="1:12" x14ac:dyDescent="0.2">
      <c r="A102" s="166"/>
      <c r="B102" s="165" t="s">
        <v>11</v>
      </c>
      <c r="C102" s="164" t="s">
        <v>412</v>
      </c>
      <c r="D102" s="164" t="s">
        <v>411</v>
      </c>
      <c r="E102" s="160">
        <v>1</v>
      </c>
      <c r="F102" s="163">
        <v>46979</v>
      </c>
      <c r="G102" s="163">
        <v>27112</v>
      </c>
      <c r="H102" s="162">
        <f>G102/G103</f>
        <v>1</v>
      </c>
      <c r="I102" s="161">
        <f>F102/G102</f>
        <v>1.7327751549129538</v>
      </c>
      <c r="J102" s="160">
        <f>E102*I102</f>
        <v>1.7327751549129538</v>
      </c>
      <c r="K102" s="159">
        <f>G102*J102</f>
        <v>46979</v>
      </c>
      <c r="L102" s="158">
        <f>K103/G103</f>
        <v>1.7327751549129538</v>
      </c>
    </row>
    <row r="103" spans="1:12" x14ac:dyDescent="0.2">
      <c r="A103" s="166"/>
      <c r="B103" s="165"/>
      <c r="C103" s="164"/>
      <c r="D103" s="164"/>
      <c r="E103" s="160"/>
      <c r="F103" s="179">
        <f>SUM(F102)</f>
        <v>46979</v>
      </c>
      <c r="G103" s="179">
        <f>SUM(G102)</f>
        <v>27112</v>
      </c>
      <c r="H103" s="178">
        <f>SUM(H102:H102)</f>
        <v>1</v>
      </c>
      <c r="I103" s="177"/>
      <c r="J103" s="176"/>
      <c r="K103" s="175">
        <f>SUM(K102:K102)</f>
        <v>46979</v>
      </c>
      <c r="L103" s="158"/>
    </row>
    <row r="104" spans="1:12" x14ac:dyDescent="0.2">
      <c r="A104" s="166"/>
      <c r="B104" s="174"/>
      <c r="C104" s="173"/>
      <c r="D104" s="173"/>
      <c r="E104" s="169"/>
      <c r="F104" s="172"/>
      <c r="G104" s="172"/>
      <c r="H104" s="171" t="s">
        <v>89</v>
      </c>
      <c r="I104" s="170"/>
      <c r="J104" s="169"/>
      <c r="K104" s="168"/>
      <c r="L104" s="167"/>
    </row>
    <row r="105" spans="1:12" x14ac:dyDescent="0.2">
      <c r="A105" s="166"/>
      <c r="B105" s="165" t="s">
        <v>12</v>
      </c>
      <c r="C105" s="164" t="s">
        <v>412</v>
      </c>
      <c r="D105" s="164" t="s">
        <v>411</v>
      </c>
      <c r="E105" s="160">
        <v>1</v>
      </c>
      <c r="F105" s="163">
        <v>5047</v>
      </c>
      <c r="G105" s="163">
        <v>2881</v>
      </c>
      <c r="H105" s="162">
        <f>G105/G106</f>
        <v>1</v>
      </c>
      <c r="I105" s="161">
        <f>F105/G105</f>
        <v>1.7518222839291913</v>
      </c>
      <c r="J105" s="160">
        <f>E105*I105</f>
        <v>1.7518222839291913</v>
      </c>
      <c r="K105" s="159">
        <f>G105*J105</f>
        <v>5047</v>
      </c>
      <c r="L105" s="158">
        <f>K106/G106</f>
        <v>1.7518222839291913</v>
      </c>
    </row>
    <row r="106" spans="1:12" x14ac:dyDescent="0.2">
      <c r="A106" s="166"/>
      <c r="B106" s="165"/>
      <c r="C106" s="164"/>
      <c r="D106" s="164"/>
      <c r="E106" s="160"/>
      <c r="F106" s="179">
        <f>SUM(F105)</f>
        <v>5047</v>
      </c>
      <c r="G106" s="179">
        <f>SUM(G105)</f>
        <v>2881</v>
      </c>
      <c r="H106" s="178">
        <f>SUM(H105:H105)</f>
        <v>1</v>
      </c>
      <c r="I106" s="177"/>
      <c r="J106" s="176"/>
      <c r="K106" s="175">
        <f>SUM(K105:K105)</f>
        <v>5047</v>
      </c>
      <c r="L106" s="158"/>
    </row>
    <row r="107" spans="1:12" x14ac:dyDescent="0.2">
      <c r="A107" s="166"/>
      <c r="B107" s="174"/>
      <c r="C107" s="173"/>
      <c r="D107" s="173"/>
      <c r="E107" s="169"/>
      <c r="F107" s="172"/>
      <c r="G107" s="172"/>
      <c r="H107" s="171" t="s">
        <v>89</v>
      </c>
      <c r="I107" s="170"/>
      <c r="J107" s="169"/>
      <c r="K107" s="168"/>
      <c r="L107" s="167"/>
    </row>
    <row r="108" spans="1:12" x14ac:dyDescent="0.2">
      <c r="A108" s="166"/>
      <c r="B108" s="165" t="s">
        <v>13</v>
      </c>
      <c r="C108" s="164" t="str">
        <f>C105</f>
        <v>5 MG-10 MG</v>
      </c>
      <c r="D108" s="164" t="str">
        <f>D105</f>
        <v xml:space="preserve">TAB DS PK </v>
      </c>
      <c r="E108" s="160">
        <f>(E99*(F99/F108))+(E102*(F102/F108))+(E105*(F105/F108))</f>
        <v>1</v>
      </c>
      <c r="F108" s="163">
        <f>F99+F102+F105</f>
        <v>54384</v>
      </c>
      <c r="G108" s="163">
        <f>G99+G102+G105</f>
        <v>31352.387498558412</v>
      </c>
      <c r="H108" s="162">
        <f>G108/G109</f>
        <v>1</v>
      </c>
      <c r="I108" s="161">
        <f>F108/G108</f>
        <v>1.7346047411062582</v>
      </c>
      <c r="J108" s="160">
        <f>E108*I108</f>
        <v>1.7346047411062582</v>
      </c>
      <c r="K108" s="159">
        <f>G108*J108</f>
        <v>54384</v>
      </c>
      <c r="L108" s="158">
        <f>K109/G109</f>
        <v>1.7346047411062582</v>
      </c>
    </row>
    <row r="109" spans="1:12" ht="13.5" thickBot="1" x14ac:dyDescent="0.25">
      <c r="A109" s="157"/>
      <c r="B109" s="156"/>
      <c r="C109" s="155"/>
      <c r="D109" s="155"/>
      <c r="E109" s="154"/>
      <c r="F109" s="153">
        <f>SUM(F108:F108)</f>
        <v>54384</v>
      </c>
      <c r="G109" s="153">
        <f>SUM(G108:G108)</f>
        <v>31352.387498558412</v>
      </c>
      <c r="H109" s="152">
        <f>SUM(H108:H108)</f>
        <v>1</v>
      </c>
      <c r="I109" s="151" t="s">
        <v>89</v>
      </c>
      <c r="J109" s="150"/>
      <c r="K109" s="149">
        <f>SUM(K108:K108)</f>
        <v>54384</v>
      </c>
      <c r="L109" s="148"/>
    </row>
    <row r="110" spans="1:12" ht="13.5" thickBot="1" x14ac:dyDescent="0.25">
      <c r="A110" s="206"/>
      <c r="B110" s="205"/>
      <c r="C110" s="204"/>
      <c r="D110" s="204"/>
      <c r="E110" s="203"/>
      <c r="F110" s="202"/>
      <c r="G110" s="202"/>
      <c r="H110" s="201"/>
      <c r="I110" s="200"/>
      <c r="J110" s="199"/>
      <c r="K110" s="198"/>
      <c r="L110" s="197"/>
    </row>
    <row r="111" spans="1:12" x14ac:dyDescent="0.2">
      <c r="A111" s="188" t="s">
        <v>410</v>
      </c>
      <c r="B111" s="187" t="s">
        <v>9</v>
      </c>
      <c r="C111" s="186" t="s">
        <v>409</v>
      </c>
      <c r="D111" s="186" t="s">
        <v>408</v>
      </c>
      <c r="E111" s="182">
        <v>1</v>
      </c>
      <c r="F111" s="185">
        <v>121</v>
      </c>
      <c r="G111" s="185">
        <f>F111/I111</f>
        <v>117.70558375634516</v>
      </c>
      <c r="H111" s="184">
        <f>G111/G112</f>
        <v>1</v>
      </c>
      <c r="I111" s="183">
        <f>(F114+F117)/(G114+G117)</f>
        <v>1.0279886148007591</v>
      </c>
      <c r="J111" s="182">
        <f>E111*I111</f>
        <v>1.0279886148007591</v>
      </c>
      <c r="K111" s="181">
        <f>G111*J111</f>
        <v>121</v>
      </c>
      <c r="L111" s="180">
        <f>K112/G112</f>
        <v>1.0279886148007591</v>
      </c>
    </row>
    <row r="112" spans="1:12" x14ac:dyDescent="0.2">
      <c r="A112" s="166"/>
      <c r="B112" s="165"/>
      <c r="C112" s="164"/>
      <c r="D112" s="164"/>
      <c r="E112" s="160"/>
      <c r="F112" s="179">
        <f>SUM(F111)</f>
        <v>121</v>
      </c>
      <c r="G112" s="179">
        <f>SUM(G111:G111)</f>
        <v>117.70558375634516</v>
      </c>
      <c r="H112" s="178">
        <f>SUM(H111:H111)</f>
        <v>1</v>
      </c>
      <c r="I112" s="177"/>
      <c r="J112" s="176"/>
      <c r="K112" s="175">
        <f>SUM(K111:K111)</f>
        <v>121</v>
      </c>
      <c r="L112" s="158"/>
    </row>
    <row r="113" spans="1:12" x14ac:dyDescent="0.2">
      <c r="A113" s="166"/>
      <c r="B113" s="174"/>
      <c r="C113" s="173"/>
      <c r="D113" s="173"/>
      <c r="E113" s="169"/>
      <c r="F113" s="172"/>
      <c r="G113" s="172"/>
      <c r="H113" s="171" t="s">
        <v>89</v>
      </c>
      <c r="I113" s="170"/>
      <c r="J113" s="169"/>
      <c r="K113" s="168"/>
      <c r="L113" s="167"/>
    </row>
    <row r="114" spans="1:12" x14ac:dyDescent="0.2">
      <c r="A114" s="166"/>
      <c r="B114" s="165" t="s">
        <v>11</v>
      </c>
      <c r="C114" s="164" t="s">
        <v>409</v>
      </c>
      <c r="D114" s="164" t="s">
        <v>408</v>
      </c>
      <c r="E114" s="160">
        <v>1</v>
      </c>
      <c r="F114" s="163">
        <v>2139</v>
      </c>
      <c r="G114" s="163">
        <v>2080</v>
      </c>
      <c r="H114" s="162">
        <f>G114/G115</f>
        <v>1</v>
      </c>
      <c r="I114" s="161">
        <f>F114/G114</f>
        <v>1.0283653846153846</v>
      </c>
      <c r="J114" s="160">
        <f>E114*I114</f>
        <v>1.0283653846153846</v>
      </c>
      <c r="K114" s="159">
        <f>G114*J114</f>
        <v>2139</v>
      </c>
      <c r="L114" s="158">
        <f>K115/G115</f>
        <v>1.0283653846153846</v>
      </c>
    </row>
    <row r="115" spans="1:12" x14ac:dyDescent="0.2">
      <c r="A115" s="166"/>
      <c r="B115" s="165"/>
      <c r="C115" s="164"/>
      <c r="D115" s="164"/>
      <c r="E115" s="160"/>
      <c r="F115" s="179">
        <f>SUM(F114)</f>
        <v>2139</v>
      </c>
      <c r="G115" s="179">
        <f>SUM(G114)</f>
        <v>2080</v>
      </c>
      <c r="H115" s="178">
        <f>SUM(H114:H114)</f>
        <v>1</v>
      </c>
      <c r="I115" s="177"/>
      <c r="J115" s="176"/>
      <c r="K115" s="175">
        <f>SUM(K114:K114)</f>
        <v>2139</v>
      </c>
      <c r="L115" s="158"/>
    </row>
    <row r="116" spans="1:12" x14ac:dyDescent="0.2">
      <c r="A116" s="166"/>
      <c r="B116" s="174"/>
      <c r="C116" s="173"/>
      <c r="D116" s="173"/>
      <c r="E116" s="169"/>
      <c r="F116" s="172"/>
      <c r="G116" s="172"/>
      <c r="H116" s="171" t="s">
        <v>89</v>
      </c>
      <c r="I116" s="170"/>
      <c r="J116" s="169"/>
      <c r="K116" s="168"/>
      <c r="L116" s="167"/>
    </row>
    <row r="117" spans="1:12" x14ac:dyDescent="0.2">
      <c r="A117" s="166"/>
      <c r="B117" s="165" t="s">
        <v>12</v>
      </c>
      <c r="C117" s="164" t="s">
        <v>409</v>
      </c>
      <c r="D117" s="164" t="s">
        <v>408</v>
      </c>
      <c r="E117" s="160">
        <v>1</v>
      </c>
      <c r="F117" s="163">
        <v>28</v>
      </c>
      <c r="G117" s="163">
        <v>28</v>
      </c>
      <c r="H117" s="162">
        <f>G117/G118</f>
        <v>1</v>
      </c>
      <c r="I117" s="161">
        <f>F117/G117</f>
        <v>1</v>
      </c>
      <c r="J117" s="160">
        <f>E117*I117</f>
        <v>1</v>
      </c>
      <c r="K117" s="159">
        <f>G117*J117</f>
        <v>28</v>
      </c>
      <c r="L117" s="158">
        <f>K118/G118</f>
        <v>1</v>
      </c>
    </row>
    <row r="118" spans="1:12" x14ac:dyDescent="0.2">
      <c r="A118" s="166"/>
      <c r="B118" s="165"/>
      <c r="C118" s="164"/>
      <c r="D118" s="164"/>
      <c r="E118" s="160"/>
      <c r="F118" s="179">
        <f>SUM(F117)</f>
        <v>28</v>
      </c>
      <c r="G118" s="179">
        <f>SUM(G117)</f>
        <v>28</v>
      </c>
      <c r="H118" s="178">
        <f>SUM(H117:H117)</f>
        <v>1</v>
      </c>
      <c r="I118" s="177"/>
      <c r="J118" s="176"/>
      <c r="K118" s="175">
        <f>SUM(K117:K117)</f>
        <v>28</v>
      </c>
      <c r="L118" s="158"/>
    </row>
    <row r="119" spans="1:12" x14ac:dyDescent="0.2">
      <c r="A119" s="166"/>
      <c r="B119" s="174"/>
      <c r="C119" s="173"/>
      <c r="D119" s="173"/>
      <c r="E119" s="169"/>
      <c r="F119" s="172"/>
      <c r="G119" s="172"/>
      <c r="H119" s="171" t="s">
        <v>89</v>
      </c>
      <c r="I119" s="170"/>
      <c r="J119" s="169"/>
      <c r="K119" s="168"/>
      <c r="L119" s="167"/>
    </row>
    <row r="120" spans="1:12" x14ac:dyDescent="0.2">
      <c r="A120" s="166"/>
      <c r="B120" s="165" t="s">
        <v>13</v>
      </c>
      <c r="C120" s="164" t="str">
        <f>C117</f>
        <v>7-14-21-28</v>
      </c>
      <c r="D120" s="164" t="str">
        <f>D117</f>
        <v>CAP24 DSPK</v>
      </c>
      <c r="E120" s="160">
        <f>(E111*(F111/F120))+(E114*(F114/F120))+(E117*(F117/F120))</f>
        <v>1</v>
      </c>
      <c r="F120" s="163">
        <f>F111+F114+F117</f>
        <v>2288</v>
      </c>
      <c r="G120" s="163">
        <f>G111+G114+G117</f>
        <v>2225.7055837563453</v>
      </c>
      <c r="H120" s="162">
        <f>G120/G121</f>
        <v>1</v>
      </c>
      <c r="I120" s="161">
        <f>F120/G120</f>
        <v>1.0279886148007589</v>
      </c>
      <c r="J120" s="160">
        <f>E120*I120</f>
        <v>1.0279886148007589</v>
      </c>
      <c r="K120" s="159">
        <f>G120*J120</f>
        <v>2288</v>
      </c>
      <c r="L120" s="158">
        <f>K121/G121</f>
        <v>1.0279886148007589</v>
      </c>
    </row>
    <row r="121" spans="1:12" ht="13.5" thickBot="1" x14ac:dyDescent="0.25">
      <c r="A121" s="157"/>
      <c r="B121" s="156"/>
      <c r="C121" s="155"/>
      <c r="D121" s="155"/>
      <c r="E121" s="154"/>
      <c r="F121" s="153">
        <f>SUM(F120:F120)</f>
        <v>2288</v>
      </c>
      <c r="G121" s="153">
        <f>SUM(G120:G120)</f>
        <v>2225.7055837563453</v>
      </c>
      <c r="H121" s="152">
        <f>SUM(H120:H120)</f>
        <v>1</v>
      </c>
      <c r="I121" s="151" t="s">
        <v>89</v>
      </c>
      <c r="J121" s="150"/>
      <c r="K121" s="149">
        <f>SUM(K120:K120)</f>
        <v>2288</v>
      </c>
      <c r="L121" s="148"/>
    </row>
    <row r="122" spans="1:12" ht="13.5" thickBot="1" x14ac:dyDescent="0.25">
      <c r="A122" s="191"/>
      <c r="B122" s="190"/>
      <c r="C122" s="190"/>
      <c r="D122" s="190"/>
      <c r="E122" s="190"/>
      <c r="F122" s="190"/>
      <c r="G122" s="190"/>
      <c r="H122" s="190"/>
      <c r="I122" s="190"/>
      <c r="J122" s="190"/>
      <c r="K122" s="190"/>
      <c r="L122" s="189"/>
    </row>
    <row r="123" spans="1:12" x14ac:dyDescent="0.2">
      <c r="A123" s="188" t="s">
        <v>404</v>
      </c>
      <c r="B123" s="187" t="s">
        <v>9</v>
      </c>
      <c r="C123" s="186" t="s">
        <v>407</v>
      </c>
      <c r="D123" s="186" t="s">
        <v>85</v>
      </c>
      <c r="E123" s="182">
        <v>1</v>
      </c>
      <c r="F123" s="185">
        <v>35655</v>
      </c>
      <c r="G123" s="185">
        <f>F123/I123</f>
        <v>17612.471002756374</v>
      </c>
      <c r="H123" s="184">
        <f>G123/G126</f>
        <v>0.5106906489124956</v>
      </c>
      <c r="I123" s="183">
        <f>(F128+F133)/(G128+G133)</f>
        <v>2.0244178113576425</v>
      </c>
      <c r="J123" s="182">
        <f>I123*E123</f>
        <v>2.0244178113576425</v>
      </c>
      <c r="K123" s="181">
        <f>J123*G123</f>
        <v>35655</v>
      </c>
      <c r="L123" s="180">
        <f>K126/G126</f>
        <v>1.9440346871815875</v>
      </c>
    </row>
    <row r="124" spans="1:12" x14ac:dyDescent="0.2">
      <c r="A124" s="166"/>
      <c r="B124" s="165"/>
      <c r="C124" s="164" t="s">
        <v>403</v>
      </c>
      <c r="D124" s="164" t="s">
        <v>85</v>
      </c>
      <c r="E124" s="160">
        <v>1</v>
      </c>
      <c r="F124" s="163">
        <v>21220</v>
      </c>
      <c r="G124" s="163">
        <f>F124/I124</f>
        <v>11625.980716349333</v>
      </c>
      <c r="H124" s="162">
        <f>G124/G126</f>
        <v>0.33710656700853675</v>
      </c>
      <c r="I124" s="161">
        <f>(F129+F134)/(G129+G134)</f>
        <v>1.8252223634053366</v>
      </c>
      <c r="J124" s="160">
        <f>I124*E124</f>
        <v>1.8252223634053366</v>
      </c>
      <c r="K124" s="159">
        <f>J124*G124</f>
        <v>21220</v>
      </c>
      <c r="L124" s="158"/>
    </row>
    <row r="125" spans="1:12" x14ac:dyDescent="0.2">
      <c r="A125" s="166"/>
      <c r="B125" s="165"/>
      <c r="C125" s="164" t="s">
        <v>406</v>
      </c>
      <c r="D125" s="164" t="s">
        <v>85</v>
      </c>
      <c r="E125" s="160">
        <v>1</v>
      </c>
      <c r="F125" s="163">
        <v>10170</v>
      </c>
      <c r="G125" s="163">
        <f>F125/I125</f>
        <v>5249.101636848116</v>
      </c>
      <c r="H125" s="162">
        <f>G125/G126</f>
        <v>0.15220278407896765</v>
      </c>
      <c r="I125" s="161">
        <f>(F130+F135)/(G130+G135)</f>
        <v>1.9374743915430632</v>
      </c>
      <c r="J125" s="160">
        <f>I125*E125</f>
        <v>1.9374743915430632</v>
      </c>
      <c r="K125" s="159">
        <f>J125*G125</f>
        <v>10170</v>
      </c>
      <c r="L125" s="158"/>
    </row>
    <row r="126" spans="1:12" x14ac:dyDescent="0.2">
      <c r="A126" s="166"/>
      <c r="B126" s="165"/>
      <c r="C126" s="164"/>
      <c r="D126" s="164"/>
      <c r="E126" s="160"/>
      <c r="F126" s="179">
        <f>SUM(F123:F125)</f>
        <v>67045</v>
      </c>
      <c r="G126" s="179">
        <f>SUM(G123:G125)</f>
        <v>34487.553355953823</v>
      </c>
      <c r="H126" s="178">
        <f>SUM(H123:H125)</f>
        <v>1</v>
      </c>
      <c r="I126" s="177"/>
      <c r="J126" s="176"/>
      <c r="K126" s="175">
        <f>SUM(K123:K125)</f>
        <v>67045</v>
      </c>
      <c r="L126" s="158"/>
    </row>
    <row r="127" spans="1:12" x14ac:dyDescent="0.2">
      <c r="A127" s="166"/>
      <c r="B127" s="174"/>
      <c r="C127" s="173"/>
      <c r="D127" s="173"/>
      <c r="E127" s="169"/>
      <c r="F127" s="172"/>
      <c r="G127" s="172"/>
      <c r="H127" s="171" t="s">
        <v>89</v>
      </c>
      <c r="I127" s="170"/>
      <c r="J127" s="169"/>
      <c r="K127" s="168"/>
      <c r="L127" s="167"/>
    </row>
    <row r="128" spans="1:12" x14ac:dyDescent="0.2">
      <c r="A128" s="166"/>
      <c r="B128" s="165" t="s">
        <v>11</v>
      </c>
      <c r="C128" s="164" t="s">
        <v>407</v>
      </c>
      <c r="D128" s="164" t="s">
        <v>85</v>
      </c>
      <c r="E128" s="160">
        <v>1</v>
      </c>
      <c r="F128" s="163">
        <v>63261</v>
      </c>
      <c r="G128" s="163">
        <v>31603</v>
      </c>
      <c r="H128" s="162">
        <f>G128/G131</f>
        <v>0.29126920489212083</v>
      </c>
      <c r="I128" s="161">
        <f>F128/G128</f>
        <v>2.0017403411068568</v>
      </c>
      <c r="J128" s="160">
        <f>I128*E128</f>
        <v>2.0017403411068568</v>
      </c>
      <c r="K128" s="159">
        <f>G128*J128</f>
        <v>63261</v>
      </c>
      <c r="L128" s="158">
        <f>K131/G131</f>
        <v>1.8930009861660262</v>
      </c>
    </row>
    <row r="129" spans="1:12" x14ac:dyDescent="0.2">
      <c r="A129" s="166"/>
      <c r="B129" s="165"/>
      <c r="C129" s="164" t="s">
        <v>403</v>
      </c>
      <c r="D129" s="164" t="s">
        <v>85</v>
      </c>
      <c r="E129" s="160">
        <v>1</v>
      </c>
      <c r="F129" s="163">
        <v>88233.5</v>
      </c>
      <c r="G129" s="163">
        <v>49310</v>
      </c>
      <c r="H129" s="162">
        <f>G129/G131</f>
        <v>0.45446585745753493</v>
      </c>
      <c r="I129" s="161">
        <f>F129/G129</f>
        <v>1.7893632123301562</v>
      </c>
      <c r="J129" s="160">
        <f>I129*E129</f>
        <v>1.7893632123301562</v>
      </c>
      <c r="K129" s="159">
        <f>G129*J129</f>
        <v>88233.5</v>
      </c>
      <c r="L129" s="158"/>
    </row>
    <row r="130" spans="1:12" x14ac:dyDescent="0.2">
      <c r="A130" s="166"/>
      <c r="B130" s="165"/>
      <c r="C130" s="164" t="s">
        <v>406</v>
      </c>
      <c r="D130" s="164" t="s">
        <v>85</v>
      </c>
      <c r="E130" s="160">
        <v>1</v>
      </c>
      <c r="F130" s="163">
        <v>53898</v>
      </c>
      <c r="G130" s="163">
        <v>27588</v>
      </c>
      <c r="H130" s="162">
        <f>G130/G131</f>
        <v>0.25426493765034425</v>
      </c>
      <c r="I130" s="161">
        <f>F130/G130</f>
        <v>1.9536755110917789</v>
      </c>
      <c r="J130" s="160">
        <f>I130*E130</f>
        <v>1.9536755110917789</v>
      </c>
      <c r="K130" s="159">
        <f>G130*J130</f>
        <v>53898</v>
      </c>
      <c r="L130" s="158"/>
    </row>
    <row r="131" spans="1:12" x14ac:dyDescent="0.2">
      <c r="A131" s="166"/>
      <c r="B131" s="165"/>
      <c r="C131" s="164"/>
      <c r="D131" s="164"/>
      <c r="E131" s="160"/>
      <c r="F131" s="179">
        <f>SUM(F128:F130)</f>
        <v>205392.5</v>
      </c>
      <c r="G131" s="179">
        <f>SUM(G128:G130)</f>
        <v>108501</v>
      </c>
      <c r="H131" s="178">
        <f>SUM(H128:H130)</f>
        <v>1</v>
      </c>
      <c r="I131" s="177"/>
      <c r="J131" s="176"/>
      <c r="K131" s="175">
        <f>SUM(K128:K130)</f>
        <v>205392.5</v>
      </c>
      <c r="L131" s="158"/>
    </row>
    <row r="132" spans="1:12" x14ac:dyDescent="0.2">
      <c r="A132" s="166"/>
      <c r="B132" s="174"/>
      <c r="C132" s="173"/>
      <c r="D132" s="173"/>
      <c r="E132" s="169"/>
      <c r="F132" s="172"/>
      <c r="G132" s="172"/>
      <c r="H132" s="171" t="s">
        <v>89</v>
      </c>
      <c r="I132" s="170"/>
      <c r="J132" s="169"/>
      <c r="K132" s="168"/>
      <c r="L132" s="167"/>
    </row>
    <row r="133" spans="1:12" x14ac:dyDescent="0.2">
      <c r="A133" s="166"/>
      <c r="B133" s="165" t="s">
        <v>12</v>
      </c>
      <c r="C133" s="164" t="s">
        <v>407</v>
      </c>
      <c r="D133" s="164" t="s">
        <v>85</v>
      </c>
      <c r="E133" s="160">
        <v>1</v>
      </c>
      <c r="F133" s="163">
        <v>135551</v>
      </c>
      <c r="G133" s="163">
        <v>66604</v>
      </c>
      <c r="H133" s="162">
        <f>G133/G136</f>
        <v>0.33858291733176082</v>
      </c>
      <c r="I133" s="161">
        <f>F133/G133</f>
        <v>2.0351780673833404</v>
      </c>
      <c r="J133" s="160">
        <f>I133*E133</f>
        <v>2.0351780673833404</v>
      </c>
      <c r="K133" s="159">
        <f>G133*J133</f>
        <v>135551</v>
      </c>
      <c r="L133" s="158">
        <f>K136/G136</f>
        <v>1.9290645302317069</v>
      </c>
    </row>
    <row r="134" spans="1:12" x14ac:dyDescent="0.2">
      <c r="A134" s="166"/>
      <c r="B134" s="165"/>
      <c r="C134" s="164" t="s">
        <v>403</v>
      </c>
      <c r="D134" s="164" t="s">
        <v>85</v>
      </c>
      <c r="E134" s="160">
        <v>1</v>
      </c>
      <c r="F134" s="163">
        <v>155963</v>
      </c>
      <c r="G134" s="163">
        <v>84480</v>
      </c>
      <c r="H134" s="162">
        <f>G134/G136</f>
        <v>0.42945596144656711</v>
      </c>
      <c r="I134" s="161">
        <f>F134/G134</f>
        <v>1.8461529356060606</v>
      </c>
      <c r="J134" s="160">
        <f>I134*E134</f>
        <v>1.8461529356060606</v>
      </c>
      <c r="K134" s="159">
        <f>G134*J134</f>
        <v>155963</v>
      </c>
      <c r="L134" s="158"/>
    </row>
    <row r="135" spans="1:12" x14ac:dyDescent="0.2">
      <c r="A135" s="166"/>
      <c r="B135" s="165"/>
      <c r="C135" s="164" t="s">
        <v>406</v>
      </c>
      <c r="D135" s="164" t="s">
        <v>85</v>
      </c>
      <c r="E135" s="160">
        <v>1</v>
      </c>
      <c r="F135" s="163">
        <v>87960</v>
      </c>
      <c r="G135" s="163">
        <v>45630</v>
      </c>
      <c r="H135" s="162">
        <f>G135/G136</f>
        <v>0.23196112122167206</v>
      </c>
      <c r="I135" s="161">
        <f>F135/G135</f>
        <v>1.9276791584483892</v>
      </c>
      <c r="J135" s="160">
        <f>I135*E135</f>
        <v>1.9276791584483892</v>
      </c>
      <c r="K135" s="159">
        <f>G135*J135</f>
        <v>87960</v>
      </c>
      <c r="L135" s="158"/>
    </row>
    <row r="136" spans="1:12" x14ac:dyDescent="0.2">
      <c r="A136" s="166"/>
      <c r="B136" s="165"/>
      <c r="C136" s="164"/>
      <c r="D136" s="164"/>
      <c r="E136" s="160"/>
      <c r="F136" s="179">
        <f>SUM(F133:F135)</f>
        <v>379474</v>
      </c>
      <c r="G136" s="179">
        <f>SUM(G133:G135)</f>
        <v>196714</v>
      </c>
      <c r="H136" s="178">
        <f>SUM(H133:H135)</f>
        <v>1</v>
      </c>
      <c r="I136" s="177"/>
      <c r="J136" s="176"/>
      <c r="K136" s="175">
        <f>SUM(K133:K135)</f>
        <v>379474</v>
      </c>
      <c r="L136" s="158"/>
    </row>
    <row r="137" spans="1:12" x14ac:dyDescent="0.2">
      <c r="A137" s="166"/>
      <c r="B137" s="174"/>
      <c r="C137" s="173"/>
      <c r="D137" s="173"/>
      <c r="E137" s="169"/>
      <c r="F137" s="172"/>
      <c r="G137" s="172"/>
      <c r="H137" s="171" t="s">
        <v>89</v>
      </c>
      <c r="I137" s="170"/>
      <c r="J137" s="169"/>
      <c r="K137" s="168"/>
      <c r="L137" s="167"/>
    </row>
    <row r="138" spans="1:12" x14ac:dyDescent="0.2">
      <c r="A138" s="166"/>
      <c r="B138" s="165" t="s">
        <v>13</v>
      </c>
      <c r="C138" s="164" t="str">
        <f>C133</f>
        <v xml:space="preserve">4 MG      </v>
      </c>
      <c r="D138" s="164" t="str">
        <f>D133</f>
        <v xml:space="preserve">TABLET    </v>
      </c>
      <c r="E138" s="160">
        <f>(E123*(F123/F138))+(E128*(F128/F138))+(E133*(F133/F138))</f>
        <v>1</v>
      </c>
      <c r="F138" s="163">
        <f>F123+F128+F133</f>
        <v>234467</v>
      </c>
      <c r="G138" s="163">
        <f>G123+G128+G133</f>
        <v>115819.47100275637</v>
      </c>
      <c r="H138" s="162">
        <f>G138/G141</f>
        <v>0.34094377524856612</v>
      </c>
      <c r="I138" s="161">
        <f>F138/G138</f>
        <v>2.0244178113576425</v>
      </c>
      <c r="J138" s="160">
        <f>I138*E138</f>
        <v>2.0244178113576425</v>
      </c>
      <c r="K138" s="159">
        <f>G138*J138</f>
        <v>234467</v>
      </c>
      <c r="L138" s="158">
        <f>K141/G141</f>
        <v>1.91906564598854</v>
      </c>
    </row>
    <row r="139" spans="1:12" x14ac:dyDescent="0.2">
      <c r="A139" s="166"/>
      <c r="B139" s="165"/>
      <c r="C139" s="164" t="str">
        <f>C134</f>
        <v xml:space="preserve">8 MG      </v>
      </c>
      <c r="D139" s="164" t="str">
        <f>D134</f>
        <v xml:space="preserve">TABLET    </v>
      </c>
      <c r="E139" s="160">
        <f>(E124*(F124/F139))+(E129*(F129/F139))+(E134*(F134/F139))</f>
        <v>1</v>
      </c>
      <c r="F139" s="163">
        <f>F124+F129+F134</f>
        <v>265416.5</v>
      </c>
      <c r="G139" s="163">
        <f>G124+G129+G134</f>
        <v>145415.98071634932</v>
      </c>
      <c r="H139" s="162">
        <f>G139/G141</f>
        <v>0.42806855373847214</v>
      </c>
      <c r="I139" s="161">
        <f>F139/G139</f>
        <v>1.8252223634053368</v>
      </c>
      <c r="J139" s="160">
        <f>I139*E139</f>
        <v>1.8252223634053368</v>
      </c>
      <c r="K139" s="159">
        <f>G139*J139</f>
        <v>265416.5</v>
      </c>
      <c r="L139" s="158"/>
    </row>
    <row r="140" spans="1:12" x14ac:dyDescent="0.2">
      <c r="A140" s="166"/>
      <c r="B140" s="165"/>
      <c r="C140" s="164" t="str">
        <f>C135</f>
        <v xml:space="preserve">12 MG     </v>
      </c>
      <c r="D140" s="164" t="str">
        <f>D135</f>
        <v xml:space="preserve">TABLET    </v>
      </c>
      <c r="E140" s="160">
        <f>(E125*(F125/F140))+(E130*(F130/F140))+(E135*(F135/F140))</f>
        <v>1</v>
      </c>
      <c r="F140" s="163">
        <f>F125+F130+F135</f>
        <v>152028</v>
      </c>
      <c r="G140" s="163">
        <f>G125+G130+G135</f>
        <v>78467.101636848121</v>
      </c>
      <c r="H140" s="162">
        <f>G140/G141</f>
        <v>0.23098767101296167</v>
      </c>
      <c r="I140" s="161">
        <f>F140/G140</f>
        <v>1.937474391543063</v>
      </c>
      <c r="J140" s="160">
        <f>I140*E140</f>
        <v>1.937474391543063</v>
      </c>
      <c r="K140" s="159">
        <f>G140*J140</f>
        <v>152028</v>
      </c>
      <c r="L140" s="158"/>
    </row>
    <row r="141" spans="1:12" ht="13.5" thickBot="1" x14ac:dyDescent="0.25">
      <c r="A141" s="157"/>
      <c r="B141" s="156"/>
      <c r="C141" s="155"/>
      <c r="D141" s="155"/>
      <c r="E141" s="154"/>
      <c r="F141" s="153">
        <f>SUM(F138:F140)</f>
        <v>651911.5</v>
      </c>
      <c r="G141" s="153">
        <f>SUM(G138:G140)</f>
        <v>339702.55335595383</v>
      </c>
      <c r="H141" s="152">
        <f>SUM(H138:H140)</f>
        <v>1</v>
      </c>
      <c r="I141" s="151"/>
      <c r="J141" s="150"/>
      <c r="K141" s="149">
        <f>SUM(K138:K140)</f>
        <v>651911.5</v>
      </c>
      <c r="L141" s="148"/>
    </row>
    <row r="142" spans="1:12" ht="13.5" thickBot="1" x14ac:dyDescent="0.25">
      <c r="A142" s="191"/>
      <c r="B142" s="190"/>
      <c r="C142" s="190"/>
      <c r="D142" s="190"/>
      <c r="E142" s="190"/>
      <c r="F142" s="190"/>
      <c r="G142" s="190"/>
      <c r="H142" s="190"/>
      <c r="I142" s="190"/>
      <c r="J142" s="190"/>
      <c r="K142" s="190"/>
      <c r="L142" s="189"/>
    </row>
    <row r="143" spans="1:12" x14ac:dyDescent="0.2">
      <c r="A143" s="188" t="s">
        <v>404</v>
      </c>
      <c r="B143" s="187" t="s">
        <v>9</v>
      </c>
      <c r="C143" s="186" t="s">
        <v>405</v>
      </c>
      <c r="D143" s="186" t="s">
        <v>106</v>
      </c>
      <c r="E143" s="182">
        <v>1</v>
      </c>
      <c r="F143" s="185">
        <v>200</v>
      </c>
      <c r="G143" s="185">
        <f>F143/I143</f>
        <v>36.269217628971646</v>
      </c>
      <c r="H143" s="184">
        <f>G143/G144</f>
        <v>1</v>
      </c>
      <c r="I143" s="183">
        <f>(F146+F149)/(G146+G149)</f>
        <v>5.5143180105501131</v>
      </c>
      <c r="J143" s="182">
        <f>E143*I143</f>
        <v>5.5143180105501131</v>
      </c>
      <c r="K143" s="181">
        <f>G143*J143</f>
        <v>200</v>
      </c>
      <c r="L143" s="180">
        <f>K144/G144</f>
        <v>5.5143180105501131</v>
      </c>
    </row>
    <row r="144" spans="1:12" x14ac:dyDescent="0.2">
      <c r="A144" s="166"/>
      <c r="B144" s="165"/>
      <c r="C144" s="164"/>
      <c r="D144" s="164"/>
      <c r="E144" s="160"/>
      <c r="F144" s="179">
        <f>SUM(F143)</f>
        <v>200</v>
      </c>
      <c r="G144" s="179">
        <f>SUM(G143:G143)</f>
        <v>36.269217628971646</v>
      </c>
      <c r="H144" s="178">
        <f>SUM(H143:H143)</f>
        <v>1</v>
      </c>
      <c r="I144" s="177"/>
      <c r="J144" s="176"/>
      <c r="K144" s="175">
        <f>SUM(K143:K143)</f>
        <v>200</v>
      </c>
      <c r="L144" s="158"/>
    </row>
    <row r="145" spans="1:12" x14ac:dyDescent="0.2">
      <c r="A145" s="166"/>
      <c r="B145" s="174"/>
      <c r="C145" s="173"/>
      <c r="D145" s="173"/>
      <c r="E145" s="169"/>
      <c r="F145" s="172"/>
      <c r="G145" s="172"/>
      <c r="H145" s="171" t="s">
        <v>89</v>
      </c>
      <c r="I145" s="170"/>
      <c r="J145" s="169"/>
      <c r="K145" s="168"/>
      <c r="L145" s="167"/>
    </row>
    <row r="146" spans="1:12" x14ac:dyDescent="0.2">
      <c r="A146" s="166"/>
      <c r="B146" s="165" t="s">
        <v>11</v>
      </c>
      <c r="C146" s="164" t="s">
        <v>405</v>
      </c>
      <c r="D146" s="164" t="s">
        <v>106</v>
      </c>
      <c r="E146" s="160">
        <v>1</v>
      </c>
      <c r="F146" s="163">
        <v>7135</v>
      </c>
      <c r="G146" s="163">
        <v>1429</v>
      </c>
      <c r="H146" s="162">
        <f>G146/G147</f>
        <v>1</v>
      </c>
      <c r="I146" s="161">
        <f>F146/G146</f>
        <v>4.9930020993701891</v>
      </c>
      <c r="J146" s="160">
        <f>E146*I146</f>
        <v>4.9930020993701891</v>
      </c>
      <c r="K146" s="159">
        <f>G146*J146</f>
        <v>7135</v>
      </c>
      <c r="L146" s="158">
        <f>K147/G147</f>
        <v>4.9930020993701891</v>
      </c>
    </row>
    <row r="147" spans="1:12" x14ac:dyDescent="0.2">
      <c r="A147" s="166"/>
      <c r="B147" s="165"/>
      <c r="C147" s="164"/>
      <c r="D147" s="164"/>
      <c r="E147" s="160"/>
      <c r="F147" s="179">
        <f>SUM(F146)</f>
        <v>7135</v>
      </c>
      <c r="G147" s="179">
        <f>SUM(G146)</f>
        <v>1429</v>
      </c>
      <c r="H147" s="178">
        <f>SUM(H146:H146)</f>
        <v>1</v>
      </c>
      <c r="I147" s="177"/>
      <c r="J147" s="176"/>
      <c r="K147" s="175">
        <f>SUM(K146:K146)</f>
        <v>7135</v>
      </c>
      <c r="L147" s="158"/>
    </row>
    <row r="148" spans="1:12" x14ac:dyDescent="0.2">
      <c r="A148" s="166"/>
      <c r="B148" s="174"/>
      <c r="C148" s="173"/>
      <c r="D148" s="173"/>
      <c r="E148" s="169"/>
      <c r="F148" s="172"/>
      <c r="G148" s="172"/>
      <c r="H148" s="171" t="s">
        <v>89</v>
      </c>
      <c r="I148" s="170"/>
      <c r="J148" s="169"/>
      <c r="K148" s="168"/>
      <c r="L148" s="167"/>
    </row>
    <row r="149" spans="1:12" x14ac:dyDescent="0.2">
      <c r="A149" s="166"/>
      <c r="B149" s="165" t="s">
        <v>12</v>
      </c>
      <c r="C149" s="164" t="s">
        <v>405</v>
      </c>
      <c r="D149" s="164" t="s">
        <v>106</v>
      </c>
      <c r="E149" s="160">
        <v>1</v>
      </c>
      <c r="F149" s="163">
        <v>7500</v>
      </c>
      <c r="G149" s="163">
        <v>1225</v>
      </c>
      <c r="H149" s="162">
        <f>G149/G150</f>
        <v>1</v>
      </c>
      <c r="I149" s="161">
        <f>F149/G149</f>
        <v>6.1224489795918364</v>
      </c>
      <c r="J149" s="160">
        <f>E149*I149</f>
        <v>6.1224489795918364</v>
      </c>
      <c r="K149" s="159">
        <f>G149*J149</f>
        <v>7500</v>
      </c>
      <c r="L149" s="158">
        <f>K150/G150</f>
        <v>6.1224489795918364</v>
      </c>
    </row>
    <row r="150" spans="1:12" x14ac:dyDescent="0.2">
      <c r="A150" s="166"/>
      <c r="B150" s="165"/>
      <c r="C150" s="164"/>
      <c r="D150" s="164"/>
      <c r="E150" s="160"/>
      <c r="F150" s="179">
        <f>SUM(F149)</f>
        <v>7500</v>
      </c>
      <c r="G150" s="179">
        <f>SUM(G149)</f>
        <v>1225</v>
      </c>
      <c r="H150" s="178">
        <f>SUM(H149:H149)</f>
        <v>1</v>
      </c>
      <c r="I150" s="177"/>
      <c r="J150" s="176"/>
      <c r="K150" s="175">
        <f>SUM(K149:K149)</f>
        <v>7500</v>
      </c>
      <c r="L150" s="158"/>
    </row>
    <row r="151" spans="1:12" x14ac:dyDescent="0.2">
      <c r="A151" s="166"/>
      <c r="B151" s="174"/>
      <c r="C151" s="173"/>
      <c r="D151" s="173"/>
      <c r="E151" s="169"/>
      <c r="F151" s="172"/>
      <c r="G151" s="172"/>
      <c r="H151" s="171" t="s">
        <v>89</v>
      </c>
      <c r="I151" s="170"/>
      <c r="J151" s="169"/>
      <c r="K151" s="168"/>
      <c r="L151" s="167"/>
    </row>
    <row r="152" spans="1:12" x14ac:dyDescent="0.2">
      <c r="A152" s="166"/>
      <c r="B152" s="165" t="s">
        <v>13</v>
      </c>
      <c r="C152" s="164" t="str">
        <f>C149</f>
        <v xml:space="preserve">4 MG/ML   </v>
      </c>
      <c r="D152" s="164" t="str">
        <f>D149</f>
        <v xml:space="preserve">SOLUTION  </v>
      </c>
      <c r="E152" s="160">
        <f>(E143*(F143/F152))+(E146*(F146/F152))+(E149*(F149/F152))</f>
        <v>1</v>
      </c>
      <c r="F152" s="163">
        <f>F143+F146+F149</f>
        <v>14835</v>
      </c>
      <c r="G152" s="163">
        <f>G143+G146+G149</f>
        <v>2690.2692176289715</v>
      </c>
      <c r="H152" s="162">
        <f>G152/G153</f>
        <v>1</v>
      </c>
      <c r="I152" s="161">
        <f>F152/G152</f>
        <v>5.5143180105501131</v>
      </c>
      <c r="J152" s="160">
        <f>E152*I152</f>
        <v>5.5143180105501131</v>
      </c>
      <c r="K152" s="159">
        <f>G152*J152</f>
        <v>14835</v>
      </c>
      <c r="L152" s="158">
        <f>K153/G153</f>
        <v>5.5143180105501131</v>
      </c>
    </row>
    <row r="153" spans="1:12" ht="13.5" thickBot="1" x14ac:dyDescent="0.25">
      <c r="A153" s="157"/>
      <c r="B153" s="156"/>
      <c r="C153" s="155"/>
      <c r="D153" s="155"/>
      <c r="E153" s="154"/>
      <c r="F153" s="153">
        <f>SUM(F152:F152)</f>
        <v>14835</v>
      </c>
      <c r="G153" s="153">
        <f>SUM(G152:G152)</f>
        <v>2690.2692176289715</v>
      </c>
      <c r="H153" s="152">
        <f>SUM(H152:H152)</f>
        <v>1</v>
      </c>
      <c r="I153" s="151" t="s">
        <v>89</v>
      </c>
      <c r="J153" s="150"/>
      <c r="K153" s="149">
        <f>SUM(K152:K152)</f>
        <v>14835</v>
      </c>
      <c r="L153" s="148"/>
    </row>
    <row r="154" spans="1:12" ht="13.5" thickBot="1" x14ac:dyDescent="0.25">
      <c r="A154" s="191"/>
      <c r="B154" s="190"/>
      <c r="C154" s="190"/>
      <c r="D154" s="190"/>
      <c r="E154" s="190"/>
      <c r="F154" s="190"/>
      <c r="G154" s="190"/>
      <c r="H154" s="190"/>
      <c r="I154" s="190"/>
      <c r="J154" s="190"/>
      <c r="K154" s="190"/>
      <c r="L154" s="189"/>
    </row>
    <row r="155" spans="1:12" x14ac:dyDescent="0.2">
      <c r="A155" s="188" t="s">
        <v>404</v>
      </c>
      <c r="B155" s="187" t="s">
        <v>9</v>
      </c>
      <c r="C155" s="186" t="s">
        <v>403</v>
      </c>
      <c r="D155" s="186" t="s">
        <v>400</v>
      </c>
      <c r="E155" s="182">
        <v>1</v>
      </c>
      <c r="F155" s="185">
        <v>11788</v>
      </c>
      <c r="G155" s="185">
        <f>F155/I155</f>
        <v>9747.4789463492634</v>
      </c>
      <c r="H155" s="184">
        <f>G155/G158</f>
        <v>0.29139870146329744</v>
      </c>
      <c r="I155" s="183">
        <f>(F160+F165)/(G160+G165)</f>
        <v>1.2093383391625561</v>
      </c>
      <c r="J155" s="182">
        <f>I155*E155</f>
        <v>1.2093383391625561</v>
      </c>
      <c r="K155" s="181">
        <f>J155*G155</f>
        <v>11788</v>
      </c>
      <c r="L155" s="180">
        <f>K158/G158</f>
        <v>1.0689176172495349</v>
      </c>
    </row>
    <row r="156" spans="1:12" x14ac:dyDescent="0.2">
      <c r="A156" s="166"/>
      <c r="B156" s="165"/>
      <c r="C156" s="164" t="s">
        <v>402</v>
      </c>
      <c r="D156" s="164" t="s">
        <v>400</v>
      </c>
      <c r="E156" s="160">
        <v>1</v>
      </c>
      <c r="F156" s="163">
        <v>10768</v>
      </c>
      <c r="G156" s="163">
        <f>F156/I156</f>
        <v>10558.765917183566</v>
      </c>
      <c r="H156" s="162">
        <f>G156/G158</f>
        <v>0.31565194387771167</v>
      </c>
      <c r="I156" s="161">
        <f>(F161+F166)/(G161+G166)</f>
        <v>1.019816149392603</v>
      </c>
      <c r="J156" s="160">
        <f>I156*E156</f>
        <v>1.019816149392603</v>
      </c>
      <c r="K156" s="159">
        <f>J156*G156</f>
        <v>10768</v>
      </c>
      <c r="L156" s="158"/>
    </row>
    <row r="157" spans="1:12" x14ac:dyDescent="0.2">
      <c r="A157" s="166"/>
      <c r="B157" s="165"/>
      <c r="C157" s="164" t="s">
        <v>401</v>
      </c>
      <c r="D157" s="164" t="s">
        <v>400</v>
      </c>
      <c r="E157" s="160">
        <v>1</v>
      </c>
      <c r="F157" s="163">
        <v>13200</v>
      </c>
      <c r="G157" s="163">
        <f>F157/I157</f>
        <v>13144.415339827716</v>
      </c>
      <c r="H157" s="162">
        <f>G157/G158</f>
        <v>0.39294935465899089</v>
      </c>
      <c r="I157" s="161">
        <f>(F162+F167)/(G162+G167)</f>
        <v>1.0042287662657663</v>
      </c>
      <c r="J157" s="160">
        <f>I157*E157</f>
        <v>1.0042287662657663</v>
      </c>
      <c r="K157" s="159">
        <f>J157*G157</f>
        <v>13200</v>
      </c>
      <c r="L157" s="158"/>
    </row>
    <row r="158" spans="1:12" x14ac:dyDescent="0.2">
      <c r="A158" s="166"/>
      <c r="B158" s="165"/>
      <c r="C158" s="164"/>
      <c r="D158" s="164"/>
      <c r="E158" s="160"/>
      <c r="F158" s="179">
        <f>SUM(F155:F157)</f>
        <v>35756</v>
      </c>
      <c r="G158" s="179">
        <f>SUM(G155:G157)</f>
        <v>33450.660203360545</v>
      </c>
      <c r="H158" s="178">
        <f>SUM(H155:H157)</f>
        <v>1</v>
      </c>
      <c r="I158" s="177"/>
      <c r="J158" s="176"/>
      <c r="K158" s="175">
        <f>SUM(K155:K157)</f>
        <v>35756</v>
      </c>
      <c r="L158" s="158"/>
    </row>
    <row r="159" spans="1:12" x14ac:dyDescent="0.2">
      <c r="A159" s="166"/>
      <c r="B159" s="174"/>
      <c r="C159" s="173"/>
      <c r="D159" s="173"/>
      <c r="E159" s="169"/>
      <c r="F159" s="172"/>
      <c r="G159" s="172"/>
      <c r="H159" s="171" t="s">
        <v>89</v>
      </c>
      <c r="I159" s="170"/>
      <c r="J159" s="169"/>
      <c r="K159" s="168"/>
      <c r="L159" s="167"/>
    </row>
    <row r="160" spans="1:12" x14ac:dyDescent="0.2">
      <c r="A160" s="166"/>
      <c r="B160" s="165" t="s">
        <v>11</v>
      </c>
      <c r="C160" s="164" t="s">
        <v>403</v>
      </c>
      <c r="D160" s="164" t="s">
        <v>400</v>
      </c>
      <c r="E160" s="160">
        <v>1</v>
      </c>
      <c r="F160" s="163">
        <v>58055</v>
      </c>
      <c r="G160" s="163">
        <v>48684</v>
      </c>
      <c r="H160" s="162">
        <f>G160/G163</f>
        <v>0.29373540644740892</v>
      </c>
      <c r="I160" s="161">
        <f>F160/G160</f>
        <v>1.1924862377783256</v>
      </c>
      <c r="J160" s="160">
        <f>I160*E160</f>
        <v>1.1924862377783256</v>
      </c>
      <c r="K160" s="159">
        <f>G160*J160</f>
        <v>58055.000000000007</v>
      </c>
      <c r="L160" s="158">
        <f>K163/G163</f>
        <v>1.0615840377456394</v>
      </c>
    </row>
    <row r="161" spans="1:12" x14ac:dyDescent="0.2">
      <c r="A161" s="166"/>
      <c r="B161" s="165"/>
      <c r="C161" s="164" t="s">
        <v>402</v>
      </c>
      <c r="D161" s="164" t="s">
        <v>400</v>
      </c>
      <c r="E161" s="160">
        <v>1</v>
      </c>
      <c r="F161" s="163">
        <v>74942</v>
      </c>
      <c r="G161" s="163">
        <v>74111</v>
      </c>
      <c r="H161" s="162">
        <f>G161/G163</f>
        <v>0.44714946814608336</v>
      </c>
      <c r="I161" s="161">
        <f>F161/G161</f>
        <v>1.0112129103641834</v>
      </c>
      <c r="J161" s="160">
        <f>I161*E161</f>
        <v>1.0112129103641834</v>
      </c>
      <c r="K161" s="159">
        <f>G161*J161</f>
        <v>74942</v>
      </c>
      <c r="L161" s="158"/>
    </row>
    <row r="162" spans="1:12" x14ac:dyDescent="0.2">
      <c r="A162" s="166"/>
      <c r="B162" s="165"/>
      <c r="C162" s="164" t="s">
        <v>401</v>
      </c>
      <c r="D162" s="164" t="s">
        <v>400</v>
      </c>
      <c r="E162" s="160">
        <v>1</v>
      </c>
      <c r="F162" s="163">
        <v>42951</v>
      </c>
      <c r="G162" s="163">
        <v>42946</v>
      </c>
      <c r="H162" s="162">
        <f>G162/G163</f>
        <v>0.25911512540650772</v>
      </c>
      <c r="I162" s="161">
        <f>F162/G162</f>
        <v>1.0001164252782564</v>
      </c>
      <c r="J162" s="160">
        <f>I162*E162</f>
        <v>1.0001164252782564</v>
      </c>
      <c r="K162" s="159">
        <f>G162*J162</f>
        <v>42951</v>
      </c>
      <c r="L162" s="158"/>
    </row>
    <row r="163" spans="1:12" x14ac:dyDescent="0.2">
      <c r="A163" s="166"/>
      <c r="B163" s="165"/>
      <c r="C163" s="164"/>
      <c r="D163" s="164"/>
      <c r="E163" s="160"/>
      <c r="F163" s="179">
        <f>SUM(F160:F162)</f>
        <v>175948</v>
      </c>
      <c r="G163" s="179">
        <f>SUM(G160:G162)</f>
        <v>165741</v>
      </c>
      <c r="H163" s="178">
        <f>SUM(H160:H162)</f>
        <v>1</v>
      </c>
      <c r="I163" s="177"/>
      <c r="J163" s="176"/>
      <c r="K163" s="175">
        <f>SUM(K160:K162)</f>
        <v>175948</v>
      </c>
      <c r="L163" s="158"/>
    </row>
    <row r="164" spans="1:12" x14ac:dyDescent="0.2">
      <c r="A164" s="166"/>
      <c r="B164" s="174"/>
      <c r="C164" s="173"/>
      <c r="D164" s="173"/>
      <c r="E164" s="169"/>
      <c r="F164" s="172"/>
      <c r="G164" s="172"/>
      <c r="H164" s="171" t="s">
        <v>89</v>
      </c>
      <c r="I164" s="170"/>
      <c r="J164" s="169"/>
      <c r="K164" s="168"/>
      <c r="L164" s="167"/>
    </row>
    <row r="165" spans="1:12" x14ac:dyDescent="0.2">
      <c r="A165" s="166"/>
      <c r="B165" s="165" t="s">
        <v>12</v>
      </c>
      <c r="C165" s="164" t="s">
        <v>403</v>
      </c>
      <c r="D165" s="164" t="s">
        <v>400</v>
      </c>
      <c r="E165" s="160">
        <v>1</v>
      </c>
      <c r="F165" s="163">
        <v>102036</v>
      </c>
      <c r="G165" s="163">
        <v>83695</v>
      </c>
      <c r="H165" s="162">
        <f>G165/G168</f>
        <v>0.25260924417937836</v>
      </c>
      <c r="I165" s="161">
        <f>F165/G165</f>
        <v>1.2191409283708705</v>
      </c>
      <c r="J165" s="160">
        <f>I165*E165</f>
        <v>1.2191409283708705</v>
      </c>
      <c r="K165" s="159">
        <f>G165*J165</f>
        <v>102036.00000000001</v>
      </c>
      <c r="L165" s="158">
        <f>K168/G168</f>
        <v>1.0675807824412504</v>
      </c>
    </row>
    <row r="166" spans="1:12" x14ac:dyDescent="0.2">
      <c r="A166" s="166"/>
      <c r="B166" s="165"/>
      <c r="C166" s="164" t="s">
        <v>402</v>
      </c>
      <c r="D166" s="164" t="s">
        <v>400</v>
      </c>
      <c r="E166" s="160">
        <v>1</v>
      </c>
      <c r="F166" s="163">
        <v>143831</v>
      </c>
      <c r="G166" s="163">
        <v>140411</v>
      </c>
      <c r="H166" s="162">
        <f>G166/G168</f>
        <v>0.42379014976367402</v>
      </c>
      <c r="I166" s="161">
        <f>F166/G166</f>
        <v>1.0243570660418344</v>
      </c>
      <c r="J166" s="160">
        <f>I166*E166</f>
        <v>1.0243570660418344</v>
      </c>
      <c r="K166" s="159">
        <f>G166*J166</f>
        <v>143831</v>
      </c>
      <c r="L166" s="158"/>
    </row>
    <row r="167" spans="1:12" x14ac:dyDescent="0.2">
      <c r="A167" s="166"/>
      <c r="B167" s="165"/>
      <c r="C167" s="164" t="s">
        <v>401</v>
      </c>
      <c r="D167" s="164" t="s">
        <v>400</v>
      </c>
      <c r="E167" s="160">
        <v>1</v>
      </c>
      <c r="F167" s="163">
        <v>107846</v>
      </c>
      <c r="G167" s="163">
        <v>107216</v>
      </c>
      <c r="H167" s="162">
        <f>G167/G168</f>
        <v>0.32360060605694763</v>
      </c>
      <c r="I167" s="161">
        <f>F167/G167</f>
        <v>1.0058759886584092</v>
      </c>
      <c r="J167" s="160">
        <f>I167*E167</f>
        <v>1.0058759886584092</v>
      </c>
      <c r="K167" s="159">
        <f>G167*J167</f>
        <v>107846</v>
      </c>
      <c r="L167" s="158"/>
    </row>
    <row r="168" spans="1:12" x14ac:dyDescent="0.2">
      <c r="A168" s="166"/>
      <c r="B168" s="165"/>
      <c r="C168" s="164"/>
      <c r="D168" s="164"/>
      <c r="E168" s="160"/>
      <c r="F168" s="179">
        <f>SUM(F165:F167)</f>
        <v>353713</v>
      </c>
      <c r="G168" s="179">
        <f>SUM(G165:G167)</f>
        <v>331322</v>
      </c>
      <c r="H168" s="178">
        <f>SUM(H165:H167)</f>
        <v>1</v>
      </c>
      <c r="I168" s="177"/>
      <c r="J168" s="176"/>
      <c r="K168" s="175">
        <f>SUM(K165:K167)</f>
        <v>353713</v>
      </c>
      <c r="L168" s="158"/>
    </row>
    <row r="169" spans="1:12" x14ac:dyDescent="0.2">
      <c r="A169" s="166"/>
      <c r="B169" s="174"/>
      <c r="C169" s="173"/>
      <c r="D169" s="173"/>
      <c r="E169" s="169"/>
      <c r="F169" s="172"/>
      <c r="G169" s="172"/>
      <c r="H169" s="171" t="s">
        <v>89</v>
      </c>
      <c r="I169" s="170"/>
      <c r="J169" s="169"/>
      <c r="K169" s="168"/>
      <c r="L169" s="167"/>
    </row>
    <row r="170" spans="1:12" x14ac:dyDescent="0.2">
      <c r="A170" s="166"/>
      <c r="B170" s="165" t="s">
        <v>13</v>
      </c>
      <c r="C170" s="164" t="str">
        <f>C165</f>
        <v xml:space="preserve">8 MG      </v>
      </c>
      <c r="D170" s="164" t="str">
        <f>D165</f>
        <v>CAP24H PEL</v>
      </c>
      <c r="E170" s="160">
        <f>(E155*(F155/F170))+(E160*(F160/F170))+(E165*(F165/F170))</f>
        <v>1</v>
      </c>
      <c r="F170" s="163">
        <f>F155+F160+F165</f>
        <v>171879</v>
      </c>
      <c r="G170" s="163">
        <f>G155+G160+G165</f>
        <v>142126.47894634926</v>
      </c>
      <c r="H170" s="162">
        <f>G170/G173</f>
        <v>0.2679035237129771</v>
      </c>
      <c r="I170" s="161">
        <f>F170/G170</f>
        <v>1.2093383391625561</v>
      </c>
      <c r="J170" s="160">
        <f>I170*E170</f>
        <v>1.2093383391625561</v>
      </c>
      <c r="K170" s="159">
        <f>G170*J170</f>
        <v>171879</v>
      </c>
      <c r="L170" s="158">
        <f>K173/G173</f>
        <v>1.0657915948540517</v>
      </c>
    </row>
    <row r="171" spans="1:12" x14ac:dyDescent="0.2">
      <c r="A171" s="166"/>
      <c r="B171" s="165"/>
      <c r="C171" s="164" t="str">
        <f>C166</f>
        <v xml:space="preserve">16 MG     </v>
      </c>
      <c r="D171" s="164" t="str">
        <f>D166</f>
        <v>CAP24H PEL</v>
      </c>
      <c r="E171" s="160">
        <f>(E156*(F156/F171))+(E161*(F161/F171))+(E166*(F166/F171))</f>
        <v>1</v>
      </c>
      <c r="F171" s="163">
        <f>F156+F161+F166</f>
        <v>229541</v>
      </c>
      <c r="G171" s="163">
        <f>G156+G161+G166</f>
        <v>225080.76591718357</v>
      </c>
      <c r="H171" s="162">
        <f>G171/G173</f>
        <v>0.42426950105470218</v>
      </c>
      <c r="I171" s="161">
        <f>F171/G171</f>
        <v>1.019816149392603</v>
      </c>
      <c r="J171" s="160">
        <f>I171*E171</f>
        <v>1.019816149392603</v>
      </c>
      <c r="K171" s="159">
        <f>G171*J171</f>
        <v>229541</v>
      </c>
      <c r="L171" s="158"/>
    </row>
    <row r="172" spans="1:12" x14ac:dyDescent="0.2">
      <c r="A172" s="166"/>
      <c r="B172" s="165"/>
      <c r="C172" s="164" t="str">
        <f>C167</f>
        <v xml:space="preserve">24 MG     </v>
      </c>
      <c r="D172" s="164" t="str">
        <f>D167</f>
        <v>CAP24H PEL</v>
      </c>
      <c r="E172" s="160">
        <f>(E157*(F157/F172))+(E162*(F162/F172))+(E167*(F167/F172))</f>
        <v>1</v>
      </c>
      <c r="F172" s="163">
        <f>F157+F162+F167</f>
        <v>163997</v>
      </c>
      <c r="G172" s="163">
        <f>G157+G162+G167</f>
        <v>163306.41533982771</v>
      </c>
      <c r="H172" s="162">
        <f>G172/G173</f>
        <v>0.30782697523232083</v>
      </c>
      <c r="I172" s="161">
        <f>F172/G172</f>
        <v>1.0042287662657663</v>
      </c>
      <c r="J172" s="160">
        <f>I172*E172</f>
        <v>1.0042287662657663</v>
      </c>
      <c r="K172" s="159">
        <f>G172*J172</f>
        <v>163997</v>
      </c>
      <c r="L172" s="158"/>
    </row>
    <row r="173" spans="1:12" ht="13.5" thickBot="1" x14ac:dyDescent="0.25">
      <c r="A173" s="157"/>
      <c r="B173" s="156"/>
      <c r="C173" s="155"/>
      <c r="D173" s="155"/>
      <c r="E173" s="154"/>
      <c r="F173" s="153">
        <f>SUM(F170:F172)</f>
        <v>565417</v>
      </c>
      <c r="G173" s="153">
        <f>SUM(G170:G172)</f>
        <v>530513.66020336049</v>
      </c>
      <c r="H173" s="152">
        <f>SUM(H170:H172)</f>
        <v>1</v>
      </c>
      <c r="I173" s="151"/>
      <c r="J173" s="150"/>
      <c r="K173" s="149">
        <f>SUM(K170:K172)</f>
        <v>565417</v>
      </c>
      <c r="L173" s="148"/>
    </row>
    <row r="174" spans="1:12" ht="13.5" thickBot="1" x14ac:dyDescent="0.25">
      <c r="A174" s="191"/>
      <c r="B174" s="190"/>
      <c r="C174" s="190"/>
      <c r="D174" s="190"/>
      <c r="E174" s="190"/>
      <c r="F174" s="190"/>
      <c r="G174" s="190"/>
      <c r="H174" s="190"/>
      <c r="I174" s="190"/>
      <c r="J174" s="190"/>
      <c r="K174" s="190"/>
      <c r="L174" s="189"/>
    </row>
    <row r="175" spans="1:12" x14ac:dyDescent="0.2">
      <c r="A175" s="188" t="s">
        <v>398</v>
      </c>
      <c r="B175" s="187" t="s">
        <v>9</v>
      </c>
      <c r="C175" s="186" t="s">
        <v>84</v>
      </c>
      <c r="D175" s="186" t="s">
        <v>85</v>
      </c>
      <c r="E175" s="182">
        <v>1</v>
      </c>
      <c r="F175" s="185">
        <v>1192223</v>
      </c>
      <c r="G175" s="185">
        <f>F175/I175</f>
        <v>1113870.2834525073</v>
      </c>
      <c r="H175" s="184">
        <f>G175/G178</f>
        <v>0.31424826794884159</v>
      </c>
      <c r="I175" s="183">
        <f>(F180+F185)/(G180+G185)</f>
        <v>1.0703427658601625</v>
      </c>
      <c r="J175" s="182">
        <f>I175*E175</f>
        <v>1.0703427658601625</v>
      </c>
      <c r="K175" s="181">
        <f>J175*G175</f>
        <v>1192223</v>
      </c>
      <c r="L175" s="180">
        <f>K178/G178</f>
        <v>1.0424470641256907</v>
      </c>
    </row>
    <row r="176" spans="1:12" x14ac:dyDescent="0.2">
      <c r="A176" s="166"/>
      <c r="B176" s="165"/>
      <c r="C176" s="164" t="s">
        <v>16</v>
      </c>
      <c r="D176" s="164" t="s">
        <v>85</v>
      </c>
      <c r="E176" s="160">
        <v>1</v>
      </c>
      <c r="F176" s="163">
        <v>2471753</v>
      </c>
      <c r="G176" s="163">
        <f>F176/I176</f>
        <v>2399593.3042674414</v>
      </c>
      <c r="H176" s="162">
        <f>G176/G178</f>
        <v>0.67698012133908647</v>
      </c>
      <c r="I176" s="161">
        <f>(F181+F186)/(G181+G186)</f>
        <v>1.0300716357243662</v>
      </c>
      <c r="J176" s="160">
        <f>I176*E176</f>
        <v>1.0300716357243662</v>
      </c>
      <c r="K176" s="159">
        <f>J176*G176</f>
        <v>2471753</v>
      </c>
      <c r="L176" s="158"/>
    </row>
    <row r="177" spans="1:12" x14ac:dyDescent="0.2">
      <c r="A177" s="166"/>
      <c r="B177" s="165"/>
      <c r="C177" s="164" t="s">
        <v>399</v>
      </c>
      <c r="D177" s="164" t="s">
        <v>85</v>
      </c>
      <c r="E177" s="160">
        <v>1</v>
      </c>
      <c r="F177" s="163">
        <v>31035</v>
      </c>
      <c r="G177" s="163">
        <f>F177/I177</f>
        <v>31091.456999792241</v>
      </c>
      <c r="H177" s="162">
        <f>G177/G178</f>
        <v>8.7716107120719179E-3</v>
      </c>
      <c r="I177" s="161">
        <f>(F182+F187)/(G182+G187)</f>
        <v>0.99818416358575224</v>
      </c>
      <c r="J177" s="160">
        <f>I177*E177</f>
        <v>0.99818416358575224</v>
      </c>
      <c r="K177" s="159">
        <f>J177*G177</f>
        <v>31035</v>
      </c>
      <c r="L177" s="158"/>
    </row>
    <row r="178" spans="1:12" x14ac:dyDescent="0.2">
      <c r="A178" s="166"/>
      <c r="B178" s="165"/>
      <c r="C178" s="164"/>
      <c r="D178" s="164"/>
      <c r="E178" s="160"/>
      <c r="F178" s="179">
        <f>SUM(F175:F177)</f>
        <v>3695011</v>
      </c>
      <c r="G178" s="179">
        <f>SUM(G175:G177)</f>
        <v>3544555.0447197412</v>
      </c>
      <c r="H178" s="178">
        <f>SUM(H175:H177)</f>
        <v>1</v>
      </c>
      <c r="I178" s="177"/>
      <c r="J178" s="176"/>
      <c r="K178" s="175">
        <f>SUM(K175:K177)</f>
        <v>3695011</v>
      </c>
      <c r="L178" s="158"/>
    </row>
    <row r="179" spans="1:12" x14ac:dyDescent="0.2">
      <c r="A179" s="166"/>
      <c r="B179" s="174"/>
      <c r="C179" s="173"/>
      <c r="D179" s="173"/>
      <c r="E179" s="169"/>
      <c r="F179" s="172"/>
      <c r="G179" s="172"/>
      <c r="H179" s="171" t="s">
        <v>89</v>
      </c>
      <c r="I179" s="170"/>
      <c r="J179" s="169"/>
      <c r="K179" s="168"/>
      <c r="L179" s="167"/>
    </row>
    <row r="180" spans="1:12" x14ac:dyDescent="0.2">
      <c r="A180" s="166"/>
      <c r="B180" s="165" t="s">
        <v>11</v>
      </c>
      <c r="C180" s="164" t="s">
        <v>84</v>
      </c>
      <c r="D180" s="164" t="s">
        <v>85</v>
      </c>
      <c r="E180" s="160">
        <v>1</v>
      </c>
      <c r="F180" s="163">
        <v>2612019.5</v>
      </c>
      <c r="G180" s="163">
        <v>2441146</v>
      </c>
      <c r="H180" s="162">
        <f>G180/G183</f>
        <v>0.3080827444858254</v>
      </c>
      <c r="I180" s="161">
        <f>F180/G180</f>
        <v>1.0699972471945554</v>
      </c>
      <c r="J180" s="160">
        <f>I180*E180</f>
        <v>1.0699972471945554</v>
      </c>
      <c r="K180" s="159">
        <f>G180*J180</f>
        <v>2612019.5</v>
      </c>
      <c r="L180" s="158">
        <f>K183/G183</f>
        <v>1.0482950450990514</v>
      </c>
    </row>
    <row r="181" spans="1:12" x14ac:dyDescent="0.2">
      <c r="A181" s="166"/>
      <c r="B181" s="165"/>
      <c r="C181" s="164" t="s">
        <v>16</v>
      </c>
      <c r="D181" s="164" t="s">
        <v>85</v>
      </c>
      <c r="E181" s="160">
        <v>1</v>
      </c>
      <c r="F181" s="163">
        <v>5487297.5</v>
      </c>
      <c r="G181" s="163">
        <v>5275308</v>
      </c>
      <c r="H181" s="162">
        <f>G181/G183</f>
        <v>0.66576573734140876</v>
      </c>
      <c r="I181" s="161">
        <f>F181/G181</f>
        <v>1.0401852365776558</v>
      </c>
      <c r="J181" s="160">
        <f>I181*E181</f>
        <v>1.0401852365776558</v>
      </c>
      <c r="K181" s="159">
        <f>G181*J181</f>
        <v>5487297.5</v>
      </c>
      <c r="L181" s="158"/>
    </row>
    <row r="182" spans="1:12" x14ac:dyDescent="0.2">
      <c r="A182" s="166"/>
      <c r="B182" s="165"/>
      <c r="C182" s="164" t="s">
        <v>399</v>
      </c>
      <c r="D182" s="164" t="s">
        <v>85</v>
      </c>
      <c r="E182" s="160">
        <v>1</v>
      </c>
      <c r="F182" s="163">
        <v>207027</v>
      </c>
      <c r="G182" s="163">
        <v>207216</v>
      </c>
      <c r="H182" s="162">
        <f>G182/G183</f>
        <v>2.6151518172765904E-2</v>
      </c>
      <c r="I182" s="161">
        <f>F182/G182</f>
        <v>0.99908790826963167</v>
      </c>
      <c r="J182" s="160">
        <f>I182*E182</f>
        <v>0.99908790826963167</v>
      </c>
      <c r="K182" s="159">
        <f>G182*J182</f>
        <v>207027</v>
      </c>
      <c r="L182" s="158"/>
    </row>
    <row r="183" spans="1:12" x14ac:dyDescent="0.2">
      <c r="A183" s="166"/>
      <c r="B183" s="165"/>
      <c r="C183" s="164"/>
      <c r="D183" s="164"/>
      <c r="E183" s="160"/>
      <c r="F183" s="179">
        <f>SUM(F180:F182)</f>
        <v>8306344</v>
      </c>
      <c r="G183" s="179">
        <f>SUM(G180:G182)</f>
        <v>7923670</v>
      </c>
      <c r="H183" s="178">
        <f>SUM(H180:H182)</f>
        <v>1</v>
      </c>
      <c r="I183" s="177"/>
      <c r="J183" s="176"/>
      <c r="K183" s="175">
        <f>SUM(K180:K182)</f>
        <v>8306344</v>
      </c>
      <c r="L183" s="158"/>
    </row>
    <row r="184" spans="1:12" x14ac:dyDescent="0.2">
      <c r="A184" s="166"/>
      <c r="B184" s="174"/>
      <c r="C184" s="173"/>
      <c r="D184" s="173"/>
      <c r="E184" s="169"/>
      <c r="F184" s="172"/>
      <c r="G184" s="172"/>
      <c r="H184" s="171" t="s">
        <v>89</v>
      </c>
      <c r="I184" s="170"/>
      <c r="J184" s="169"/>
      <c r="K184" s="168"/>
      <c r="L184" s="167"/>
    </row>
    <row r="185" spans="1:12" x14ac:dyDescent="0.2">
      <c r="A185" s="166"/>
      <c r="B185" s="165" t="s">
        <v>12</v>
      </c>
      <c r="C185" s="164" t="s">
        <v>84</v>
      </c>
      <c r="D185" s="164" t="s">
        <v>85</v>
      </c>
      <c r="E185" s="160">
        <v>1</v>
      </c>
      <c r="F185" s="163">
        <v>175989</v>
      </c>
      <c r="G185" s="163">
        <v>163635</v>
      </c>
      <c r="H185" s="162">
        <f>G185/G188</f>
        <v>3.0007509441816495E-2</v>
      </c>
      <c r="I185" s="161">
        <f>F185/G185</f>
        <v>1.0754972958107984</v>
      </c>
      <c r="J185" s="160">
        <f>I185*E185</f>
        <v>1.0754972958107984</v>
      </c>
      <c r="K185" s="159">
        <f>G185*J185</f>
        <v>175989</v>
      </c>
      <c r="L185" s="158">
        <f>K188/G188</f>
        <v>1.0180912447610411</v>
      </c>
    </row>
    <row r="186" spans="1:12" x14ac:dyDescent="0.2">
      <c r="A186" s="166"/>
      <c r="B186" s="165"/>
      <c r="C186" s="164" t="s">
        <v>16</v>
      </c>
      <c r="D186" s="164" t="s">
        <v>85</v>
      </c>
      <c r="E186" s="160">
        <v>1</v>
      </c>
      <c r="F186" s="163">
        <v>4774203</v>
      </c>
      <c r="G186" s="163">
        <v>4686621</v>
      </c>
      <c r="H186" s="162">
        <f>G186/G188</f>
        <v>0.85943608584786546</v>
      </c>
      <c r="I186" s="161">
        <f>F186/G186</f>
        <v>1.0186876643108116</v>
      </c>
      <c r="J186" s="160">
        <f>I186*E186</f>
        <v>1.0186876643108116</v>
      </c>
      <c r="K186" s="159">
        <f>G186*J186</f>
        <v>4774203</v>
      </c>
      <c r="L186" s="158"/>
    </row>
    <row r="187" spans="1:12" x14ac:dyDescent="0.2">
      <c r="A187" s="166"/>
      <c r="B187" s="165"/>
      <c r="C187" s="164" t="s">
        <v>399</v>
      </c>
      <c r="D187" s="164" t="s">
        <v>85</v>
      </c>
      <c r="E187" s="160">
        <v>1</v>
      </c>
      <c r="F187" s="163">
        <v>601597</v>
      </c>
      <c r="G187" s="163">
        <v>602879</v>
      </c>
      <c r="H187" s="162">
        <f>G187/G188</f>
        <v>0.11055640471031801</v>
      </c>
      <c r="I187" s="161">
        <f>F187/G187</f>
        <v>0.99787353681252788</v>
      </c>
      <c r="J187" s="160">
        <f>I187*E187</f>
        <v>0.99787353681252788</v>
      </c>
      <c r="K187" s="159">
        <f>G187*J187</f>
        <v>601597</v>
      </c>
      <c r="L187" s="158"/>
    </row>
    <row r="188" spans="1:12" x14ac:dyDescent="0.2">
      <c r="A188" s="166"/>
      <c r="B188" s="165"/>
      <c r="C188" s="164"/>
      <c r="D188" s="164"/>
      <c r="E188" s="160"/>
      <c r="F188" s="179">
        <f>SUM(F185:F187)</f>
        <v>5551789</v>
      </c>
      <c r="G188" s="179">
        <f>SUM(G185:G187)</f>
        <v>5453135</v>
      </c>
      <c r="H188" s="178">
        <f>SUM(H185:H187)</f>
        <v>1</v>
      </c>
      <c r="I188" s="177"/>
      <c r="J188" s="176"/>
      <c r="K188" s="175">
        <f>SUM(K185:K187)</f>
        <v>5551789</v>
      </c>
      <c r="L188" s="158"/>
    </row>
    <row r="189" spans="1:12" x14ac:dyDescent="0.2">
      <c r="A189" s="166"/>
      <c r="B189" s="174"/>
      <c r="C189" s="173"/>
      <c r="D189" s="173"/>
      <c r="E189" s="169"/>
      <c r="F189" s="172"/>
      <c r="G189" s="172"/>
      <c r="H189" s="171" t="s">
        <v>89</v>
      </c>
      <c r="I189" s="170"/>
      <c r="J189" s="169"/>
      <c r="K189" s="168"/>
      <c r="L189" s="167"/>
    </row>
    <row r="190" spans="1:12" x14ac:dyDescent="0.2">
      <c r="A190" s="166"/>
      <c r="B190" s="165" t="s">
        <v>13</v>
      </c>
      <c r="C190" s="164" t="str">
        <f>C185</f>
        <v xml:space="preserve">5 MG      </v>
      </c>
      <c r="D190" s="164" t="str">
        <f>D185</f>
        <v xml:space="preserve">TABLET    </v>
      </c>
      <c r="E190" s="160">
        <f>(E175*(F175/F190))+(E180*(F180/F190))+(E185*(F185/F190))</f>
        <v>1</v>
      </c>
      <c r="F190" s="163">
        <f>F175+F180+F185</f>
        <v>3980231.5</v>
      </c>
      <c r="G190" s="163">
        <f>G175+G180+G185</f>
        <v>3718651.2834525071</v>
      </c>
      <c r="H190" s="162">
        <f>G190/G193</f>
        <v>0.21976078008061184</v>
      </c>
      <c r="I190" s="161">
        <f>F190/G190</f>
        <v>1.0703427658601625</v>
      </c>
      <c r="J190" s="160">
        <f>I190*E190</f>
        <v>1.0703427658601625</v>
      </c>
      <c r="K190" s="159">
        <f>G190*J190</f>
        <v>3980231.4999999995</v>
      </c>
      <c r="L190" s="158">
        <f>K193/G193</f>
        <v>1.0373364761231119</v>
      </c>
    </row>
    <row r="191" spans="1:12" x14ac:dyDescent="0.2">
      <c r="A191" s="166"/>
      <c r="B191" s="165"/>
      <c r="C191" s="164" t="str">
        <f>C186</f>
        <v xml:space="preserve">10 MG     </v>
      </c>
      <c r="D191" s="164" t="str">
        <f>D186</f>
        <v xml:space="preserve">TABLET    </v>
      </c>
      <c r="E191" s="160">
        <f>(E176*(F176/F191))+(E181*(F181/F191))+(E186*(F186/F191))</f>
        <v>1</v>
      </c>
      <c r="F191" s="163">
        <f>F176+F181+F186</f>
        <v>12733253.5</v>
      </c>
      <c r="G191" s="163">
        <f>G176+G181+G186</f>
        <v>12361522.304267442</v>
      </c>
      <c r="H191" s="162">
        <f>G191/G193</f>
        <v>0.73052770413243573</v>
      </c>
      <c r="I191" s="161">
        <f>F191/G191</f>
        <v>1.0300716357243662</v>
      </c>
      <c r="J191" s="160">
        <f>I191*E191</f>
        <v>1.0300716357243662</v>
      </c>
      <c r="K191" s="159">
        <f>G191*J191</f>
        <v>12733253.5</v>
      </c>
      <c r="L191" s="158"/>
    </row>
    <row r="192" spans="1:12" x14ac:dyDescent="0.2">
      <c r="A192" s="166"/>
      <c r="B192" s="165"/>
      <c r="C192" s="164" t="str">
        <f>C187</f>
        <v xml:space="preserve">23 MG     </v>
      </c>
      <c r="D192" s="164" t="str">
        <f>D187</f>
        <v xml:space="preserve">TABLET    </v>
      </c>
      <c r="E192" s="160">
        <f>(E177*(F177/F192))+(E182*(F182/F192))+(E187*(F187/F192))</f>
        <v>1</v>
      </c>
      <c r="F192" s="163">
        <f>F177+F182+F187</f>
        <v>839659</v>
      </c>
      <c r="G192" s="163">
        <f>G177+G182+G187</f>
        <v>841186.45699979225</v>
      </c>
      <c r="H192" s="162">
        <f>G192/G193</f>
        <v>4.9711515786952473E-2</v>
      </c>
      <c r="I192" s="161">
        <f>F192/G192</f>
        <v>0.99818416358575224</v>
      </c>
      <c r="J192" s="160">
        <f>I192*E192</f>
        <v>0.99818416358575224</v>
      </c>
      <c r="K192" s="159">
        <f>G192*J192</f>
        <v>839659</v>
      </c>
      <c r="L192" s="158"/>
    </row>
    <row r="193" spans="1:12" ht="13.5" thickBot="1" x14ac:dyDescent="0.25">
      <c r="A193" s="157"/>
      <c r="B193" s="156"/>
      <c r="C193" s="155"/>
      <c r="D193" s="155"/>
      <c r="E193" s="154"/>
      <c r="F193" s="153">
        <f>SUM(F190:F192)</f>
        <v>17553144</v>
      </c>
      <c r="G193" s="153">
        <f>SUM(G190:G192)</f>
        <v>16921360.044719741</v>
      </c>
      <c r="H193" s="152">
        <f>SUM(H190:H192)</f>
        <v>1</v>
      </c>
      <c r="I193" s="151"/>
      <c r="J193" s="150"/>
      <c r="K193" s="149">
        <f>SUM(K190:K192)</f>
        <v>17553144</v>
      </c>
      <c r="L193" s="148"/>
    </row>
    <row r="194" spans="1:12" ht="13.5" thickBot="1" x14ac:dyDescent="0.25">
      <c r="A194" s="191"/>
      <c r="B194" s="190"/>
      <c r="C194" s="190"/>
      <c r="D194" s="190"/>
      <c r="E194" s="190"/>
      <c r="F194" s="190"/>
      <c r="G194" s="190"/>
      <c r="H194" s="190"/>
      <c r="I194" s="190"/>
      <c r="J194" s="190"/>
      <c r="K194" s="190"/>
      <c r="L194" s="189"/>
    </row>
    <row r="195" spans="1:12" x14ac:dyDescent="0.2">
      <c r="A195" s="188" t="s">
        <v>398</v>
      </c>
      <c r="B195" s="194" t="s">
        <v>9</v>
      </c>
      <c r="C195" s="186" t="s">
        <v>84</v>
      </c>
      <c r="D195" s="186" t="s">
        <v>397</v>
      </c>
      <c r="E195" s="182">
        <v>1</v>
      </c>
      <c r="F195" s="185">
        <v>270</v>
      </c>
      <c r="G195" s="185">
        <f>F195/I195</f>
        <v>232.46434309321614</v>
      </c>
      <c r="H195" s="184">
        <f>G195/G197</f>
        <v>1.7602694287884548E-2</v>
      </c>
      <c r="I195" s="183">
        <f>(F199+F203)/(G199+G203)</f>
        <v>1.1614684489127538</v>
      </c>
      <c r="J195" s="182">
        <f>E195*I195</f>
        <v>1.1614684489127538</v>
      </c>
      <c r="K195" s="181">
        <f>G195*J195</f>
        <v>270</v>
      </c>
      <c r="L195" s="180">
        <f>K197/G197</f>
        <v>1.047085558903381</v>
      </c>
    </row>
    <row r="196" spans="1:12" x14ac:dyDescent="0.2">
      <c r="A196" s="166"/>
      <c r="B196" s="193"/>
      <c r="C196" s="164" t="s">
        <v>16</v>
      </c>
      <c r="D196" s="164" t="s">
        <v>397</v>
      </c>
      <c r="E196" s="160">
        <v>1</v>
      </c>
      <c r="F196" s="163">
        <v>13558</v>
      </c>
      <c r="G196" s="163">
        <f>F196/I196</f>
        <v>12973.715307099028</v>
      </c>
      <c r="H196" s="162">
        <f>G196/G197</f>
        <v>0.98239730571211548</v>
      </c>
      <c r="I196" s="161">
        <f>(F200+F204)/(G200+G204)</f>
        <v>1.0450360347109868</v>
      </c>
      <c r="J196" s="160">
        <f>E196*I196</f>
        <v>1.0450360347109868</v>
      </c>
      <c r="K196" s="159">
        <f>G196*J196</f>
        <v>13558.000000000002</v>
      </c>
      <c r="L196" s="158"/>
    </row>
    <row r="197" spans="1:12" x14ac:dyDescent="0.2">
      <c r="A197" s="166"/>
      <c r="B197" s="193"/>
      <c r="C197" s="164"/>
      <c r="D197" s="164"/>
      <c r="E197" s="160"/>
      <c r="F197" s="179">
        <f>SUM(F195:F196)</f>
        <v>13828</v>
      </c>
      <c r="G197" s="179">
        <f>SUM(G195:G196)</f>
        <v>13206.179650192244</v>
      </c>
      <c r="H197" s="178">
        <f>SUM(H195:H196)</f>
        <v>1</v>
      </c>
      <c r="I197" s="177"/>
      <c r="J197" s="176"/>
      <c r="K197" s="175">
        <f>SUM(K195:K196)</f>
        <v>13828.000000000002</v>
      </c>
      <c r="L197" s="158"/>
    </row>
    <row r="198" spans="1:12" x14ac:dyDescent="0.2">
      <c r="A198" s="166"/>
      <c r="B198" s="174"/>
      <c r="C198" s="173"/>
      <c r="D198" s="173"/>
      <c r="E198" s="169"/>
      <c r="F198" s="172"/>
      <c r="G198" s="172"/>
      <c r="H198" s="171" t="s">
        <v>89</v>
      </c>
      <c r="I198" s="170"/>
      <c r="J198" s="169"/>
      <c r="K198" s="168"/>
      <c r="L198" s="167"/>
    </row>
    <row r="199" spans="1:12" x14ac:dyDescent="0.2">
      <c r="A199" s="166"/>
      <c r="B199" s="193" t="s">
        <v>11</v>
      </c>
      <c r="C199" s="164" t="s">
        <v>84</v>
      </c>
      <c r="D199" s="164" t="s">
        <v>397</v>
      </c>
      <c r="E199" s="160">
        <v>1</v>
      </c>
      <c r="F199" s="163">
        <v>19267</v>
      </c>
      <c r="G199" s="163">
        <v>15657</v>
      </c>
      <c r="H199" s="162">
        <f>G199/G201</f>
        <v>0.30993526931527998</v>
      </c>
      <c r="I199" s="161">
        <f>F199/G199</f>
        <v>1.2305677971514339</v>
      </c>
      <c r="J199" s="160">
        <f>E199*I199</f>
        <v>1.2305677971514339</v>
      </c>
      <c r="K199" s="159">
        <f>G199*J199</f>
        <v>19267</v>
      </c>
      <c r="L199" s="158">
        <f>K201/G201</f>
        <v>1.1187323079359424</v>
      </c>
    </row>
    <row r="200" spans="1:12" x14ac:dyDescent="0.2">
      <c r="A200" s="166"/>
      <c r="B200" s="193"/>
      <c r="C200" s="164" t="s">
        <v>16</v>
      </c>
      <c r="D200" s="164" t="s">
        <v>397</v>
      </c>
      <c r="E200" s="160">
        <v>1</v>
      </c>
      <c r="F200" s="163">
        <v>37248</v>
      </c>
      <c r="G200" s="163">
        <v>34860</v>
      </c>
      <c r="H200" s="162">
        <f>G200/G201</f>
        <v>0.69006473068471996</v>
      </c>
      <c r="I200" s="161">
        <f>F200/G200</f>
        <v>1.0685025817555938</v>
      </c>
      <c r="J200" s="160">
        <f>E200*I200</f>
        <v>1.0685025817555938</v>
      </c>
      <c r="K200" s="159">
        <f>G200*J200</f>
        <v>37248</v>
      </c>
      <c r="L200" s="158"/>
    </row>
    <row r="201" spans="1:12" x14ac:dyDescent="0.2">
      <c r="A201" s="166"/>
      <c r="B201" s="193"/>
      <c r="C201" s="164"/>
      <c r="D201" s="164"/>
      <c r="E201" s="160"/>
      <c r="F201" s="179">
        <f>SUM(F199:F200)</f>
        <v>56515</v>
      </c>
      <c r="G201" s="179">
        <f>SUM(G199:G200)</f>
        <v>50517</v>
      </c>
      <c r="H201" s="178">
        <f>SUM(H199:H200)</f>
        <v>1</v>
      </c>
      <c r="I201" s="177"/>
      <c r="J201" s="176"/>
      <c r="K201" s="175">
        <f>SUM(K199:K200)</f>
        <v>56515</v>
      </c>
      <c r="L201" s="158"/>
    </row>
    <row r="202" spans="1:12" x14ac:dyDescent="0.2">
      <c r="A202" s="166"/>
      <c r="B202" s="174"/>
      <c r="C202" s="173"/>
      <c r="D202" s="173"/>
      <c r="E202" s="169"/>
      <c r="F202" s="172"/>
      <c r="G202" s="172"/>
      <c r="H202" s="171" t="s">
        <v>89</v>
      </c>
      <c r="I202" s="170"/>
      <c r="J202" s="169"/>
      <c r="K202" s="168"/>
      <c r="L202" s="167"/>
    </row>
    <row r="203" spans="1:12" x14ac:dyDescent="0.2">
      <c r="A203" s="166"/>
      <c r="B203" s="193" t="s">
        <v>12</v>
      </c>
      <c r="C203" s="164" t="s">
        <v>84</v>
      </c>
      <c r="D203" s="164" t="s">
        <v>397</v>
      </c>
      <c r="E203" s="160">
        <v>1</v>
      </c>
      <c r="F203" s="163">
        <v>11232</v>
      </c>
      <c r="G203" s="163">
        <v>10602</v>
      </c>
      <c r="H203" s="162">
        <f>G203/G205</f>
        <v>0.13640047859817053</v>
      </c>
      <c r="I203" s="161">
        <f>F203/G203</f>
        <v>1.0594227504244482</v>
      </c>
      <c r="J203" s="160">
        <f>E203*I203</f>
        <v>1.0594227504244482</v>
      </c>
      <c r="K203" s="159">
        <f>G203*J203</f>
        <v>11232</v>
      </c>
      <c r="L203" s="158">
        <f>K205/G205</f>
        <v>1.0364738121888146</v>
      </c>
    </row>
    <row r="204" spans="1:12" x14ac:dyDescent="0.2">
      <c r="A204" s="166"/>
      <c r="B204" s="193"/>
      <c r="C204" s="164" t="s">
        <v>16</v>
      </c>
      <c r="D204" s="164" t="s">
        <v>397</v>
      </c>
      <c r="E204" s="160">
        <v>1</v>
      </c>
      <c r="F204" s="163">
        <v>69330</v>
      </c>
      <c r="G204" s="163">
        <v>67125</v>
      </c>
      <c r="H204" s="162">
        <f>G204/G205</f>
        <v>0.8635995214018295</v>
      </c>
      <c r="I204" s="161">
        <f>F204/G204</f>
        <v>1.0328491620111733</v>
      </c>
      <c r="J204" s="160">
        <f>E204*I204</f>
        <v>1.0328491620111733</v>
      </c>
      <c r="K204" s="159">
        <f>G204*J204</f>
        <v>69330</v>
      </c>
      <c r="L204" s="158"/>
    </row>
    <row r="205" spans="1:12" x14ac:dyDescent="0.2">
      <c r="A205" s="166"/>
      <c r="B205" s="193"/>
      <c r="C205" s="164"/>
      <c r="D205" s="164"/>
      <c r="E205" s="160"/>
      <c r="F205" s="179">
        <f>SUM(F203:F204)</f>
        <v>80562</v>
      </c>
      <c r="G205" s="179">
        <f>SUM(G203:G204)</f>
        <v>77727</v>
      </c>
      <c r="H205" s="178">
        <f>SUM(H203:H204)</f>
        <v>1</v>
      </c>
      <c r="I205" s="177"/>
      <c r="J205" s="176"/>
      <c r="K205" s="175">
        <f>SUM(K203:K204)</f>
        <v>80562</v>
      </c>
      <c r="L205" s="158"/>
    </row>
    <row r="206" spans="1:12" x14ac:dyDescent="0.2">
      <c r="A206" s="166"/>
      <c r="B206" s="174"/>
      <c r="C206" s="173"/>
      <c r="D206" s="173"/>
      <c r="E206" s="169"/>
      <c r="F206" s="172"/>
      <c r="G206" s="172"/>
      <c r="H206" s="171" t="s">
        <v>89</v>
      </c>
      <c r="I206" s="170"/>
      <c r="J206" s="169"/>
      <c r="K206" s="168"/>
      <c r="L206" s="167"/>
    </row>
    <row r="207" spans="1:12" x14ac:dyDescent="0.2">
      <c r="A207" s="166"/>
      <c r="B207" s="193" t="s">
        <v>13</v>
      </c>
      <c r="C207" s="164" t="str">
        <f>C203</f>
        <v xml:space="preserve">5 MG      </v>
      </c>
      <c r="D207" s="164" t="str">
        <f>D203</f>
        <v>TAB RAPDIS</v>
      </c>
      <c r="E207" s="160">
        <f>(E195*(F195/F207))+(E199*(F199/F207))+(E203*(F203/F207))</f>
        <v>1</v>
      </c>
      <c r="F207" s="163">
        <f>F195+F199+F203</f>
        <v>30769</v>
      </c>
      <c r="G207" s="163">
        <f>G195+G199+G203</f>
        <v>26491.464343093216</v>
      </c>
      <c r="H207" s="162">
        <f>G207/G209</f>
        <v>0.18728476986460449</v>
      </c>
      <c r="I207" s="161">
        <f>F207/G207</f>
        <v>1.1614684489127538</v>
      </c>
      <c r="J207" s="160">
        <f>E207*I207</f>
        <v>1.1614684489127538</v>
      </c>
      <c r="K207" s="159">
        <f>G207*J207</f>
        <v>30769</v>
      </c>
      <c r="L207" s="158">
        <f>K209/G209</f>
        <v>1.0668420526095452</v>
      </c>
    </row>
    <row r="208" spans="1:12" x14ac:dyDescent="0.2">
      <c r="A208" s="166"/>
      <c r="B208" s="193"/>
      <c r="C208" s="164" t="str">
        <f>C204</f>
        <v xml:space="preserve">10 MG     </v>
      </c>
      <c r="D208" s="164" t="str">
        <f>D204</f>
        <v>TAB RAPDIS</v>
      </c>
      <c r="E208" s="160">
        <f>(E196*(F196/F208))+(E200*(F200/F208))+(E204*(F204/F208))</f>
        <v>1</v>
      </c>
      <c r="F208" s="163">
        <f>F196+F200+F204</f>
        <v>120136</v>
      </c>
      <c r="G208" s="163">
        <f>G196+G200+G204</f>
        <v>114958.71530709903</v>
      </c>
      <c r="H208" s="162">
        <f>G208/G209</f>
        <v>0.81271523013539559</v>
      </c>
      <c r="I208" s="161">
        <f>F208/G208</f>
        <v>1.0450360347109868</v>
      </c>
      <c r="J208" s="160">
        <f>E208*I208</f>
        <v>1.0450360347109868</v>
      </c>
      <c r="K208" s="159">
        <f>G208*J208</f>
        <v>120136</v>
      </c>
      <c r="L208" s="158"/>
    </row>
    <row r="209" spans="1:12" ht="13.5" thickBot="1" x14ac:dyDescent="0.25">
      <c r="A209" s="157"/>
      <c r="B209" s="192"/>
      <c r="C209" s="155"/>
      <c r="D209" s="155"/>
      <c r="E209" s="154"/>
      <c r="F209" s="153">
        <f>SUM(F207:F208)</f>
        <v>150905</v>
      </c>
      <c r="G209" s="153">
        <f>SUM(G207:G208)</f>
        <v>141450.17965019224</v>
      </c>
      <c r="H209" s="152">
        <f>SUM(H207:H208)</f>
        <v>1</v>
      </c>
      <c r="I209" s="151" t="s">
        <v>89</v>
      </c>
      <c r="J209" s="150"/>
      <c r="K209" s="149">
        <f>SUM(K207:K208)</f>
        <v>150905</v>
      </c>
      <c r="L209" s="148"/>
    </row>
    <row r="210" spans="1:12" ht="13.5" thickBot="1" x14ac:dyDescent="0.25">
      <c r="A210" s="196"/>
      <c r="B210" s="195"/>
      <c r="C210" s="195"/>
      <c r="D210" s="195"/>
      <c r="E210" s="195"/>
      <c r="F210" s="195"/>
      <c r="G210" s="195"/>
      <c r="H210" s="195"/>
      <c r="I210" s="195"/>
      <c r="J210" s="195"/>
      <c r="K210" s="195"/>
      <c r="L210" s="189"/>
    </row>
    <row r="211" spans="1:12" x14ac:dyDescent="0.2">
      <c r="A211" s="188" t="s">
        <v>396</v>
      </c>
      <c r="B211" s="187" t="s">
        <v>9</v>
      </c>
      <c r="C211" s="186" t="s">
        <v>16</v>
      </c>
      <c r="D211" s="186" t="s">
        <v>17</v>
      </c>
      <c r="E211" s="182">
        <v>1</v>
      </c>
      <c r="F211" s="185">
        <v>40</v>
      </c>
      <c r="G211" s="185">
        <v>10</v>
      </c>
      <c r="H211" s="184">
        <f>G211/G212</f>
        <v>1</v>
      </c>
      <c r="I211" s="183">
        <f>F211/G211</f>
        <v>4</v>
      </c>
      <c r="J211" s="182">
        <f>E211*I211</f>
        <v>4</v>
      </c>
      <c r="K211" s="181">
        <f>G211*J211</f>
        <v>40</v>
      </c>
      <c r="L211" s="180">
        <f>K212/G212</f>
        <v>4</v>
      </c>
    </row>
    <row r="212" spans="1:12" x14ac:dyDescent="0.2">
      <c r="A212" s="166"/>
      <c r="B212" s="165"/>
      <c r="C212" s="164"/>
      <c r="D212" s="164"/>
      <c r="E212" s="160"/>
      <c r="F212" s="179">
        <f>SUM(F211)</f>
        <v>40</v>
      </c>
      <c r="G212" s="179">
        <f>SUM(G211:G211)</f>
        <v>10</v>
      </c>
      <c r="H212" s="178">
        <f>SUM(H211:H211)</f>
        <v>1</v>
      </c>
      <c r="I212" s="177"/>
      <c r="J212" s="176"/>
      <c r="K212" s="175">
        <f>SUM(K211:K211)</f>
        <v>40</v>
      </c>
      <c r="L212" s="158"/>
    </row>
    <row r="213" spans="1:12" x14ac:dyDescent="0.2">
      <c r="A213" s="166"/>
      <c r="B213" s="174"/>
      <c r="C213" s="173"/>
      <c r="D213" s="173"/>
      <c r="E213" s="169"/>
      <c r="F213" s="172"/>
      <c r="G213" s="172"/>
      <c r="H213" s="171" t="s">
        <v>89</v>
      </c>
      <c r="I213" s="170"/>
      <c r="J213" s="169"/>
      <c r="K213" s="168"/>
      <c r="L213" s="167"/>
    </row>
    <row r="214" spans="1:12" x14ac:dyDescent="0.2">
      <c r="A214" s="166"/>
      <c r="B214" s="165" t="s">
        <v>11</v>
      </c>
      <c r="C214" s="164" t="s">
        <v>16</v>
      </c>
      <c r="D214" s="164" t="s">
        <v>17</v>
      </c>
      <c r="E214" s="160">
        <v>1</v>
      </c>
      <c r="F214" s="163">
        <v>1E-4</v>
      </c>
      <c r="G214" s="163">
        <v>1E-4</v>
      </c>
      <c r="H214" s="162">
        <f>G214/G215</f>
        <v>1</v>
      </c>
      <c r="I214" s="161">
        <f>F214/G214</f>
        <v>1</v>
      </c>
      <c r="J214" s="160">
        <f>E214*I214</f>
        <v>1</v>
      </c>
      <c r="K214" s="159">
        <f>G214*J214</f>
        <v>1E-4</v>
      </c>
      <c r="L214" s="158">
        <f>K215/G215</f>
        <v>1</v>
      </c>
    </row>
    <row r="215" spans="1:12" x14ac:dyDescent="0.2">
      <c r="A215" s="166"/>
      <c r="B215" s="165"/>
      <c r="C215" s="164"/>
      <c r="D215" s="164"/>
      <c r="E215" s="160"/>
      <c r="F215" s="179">
        <f>SUM(F214)</f>
        <v>1E-4</v>
      </c>
      <c r="G215" s="179">
        <f>SUM(G214)</f>
        <v>1E-4</v>
      </c>
      <c r="H215" s="178">
        <f>SUM(H214:H214)</f>
        <v>1</v>
      </c>
      <c r="I215" s="177"/>
      <c r="J215" s="176"/>
      <c r="K215" s="175">
        <f>SUM(K214:K214)</f>
        <v>1E-4</v>
      </c>
      <c r="L215" s="158"/>
    </row>
    <row r="216" spans="1:12" x14ac:dyDescent="0.2">
      <c r="A216" s="166"/>
      <c r="B216" s="174"/>
      <c r="C216" s="173"/>
      <c r="D216" s="173"/>
      <c r="E216" s="169"/>
      <c r="F216" s="172"/>
      <c r="G216" s="172"/>
      <c r="H216" s="171" t="s">
        <v>89</v>
      </c>
      <c r="I216" s="170"/>
      <c r="J216" s="169"/>
      <c r="K216" s="168"/>
      <c r="L216" s="167"/>
    </row>
    <row r="217" spans="1:12" x14ac:dyDescent="0.2">
      <c r="A217" s="166"/>
      <c r="B217" s="165" t="s">
        <v>12</v>
      </c>
      <c r="C217" s="164" t="s">
        <v>16</v>
      </c>
      <c r="D217" s="164" t="s">
        <v>17</v>
      </c>
      <c r="E217" s="160">
        <v>1</v>
      </c>
      <c r="F217" s="163">
        <v>1E-4</v>
      </c>
      <c r="G217" s="163">
        <v>1E-4</v>
      </c>
      <c r="H217" s="162">
        <f>G217/G218</f>
        <v>1</v>
      </c>
      <c r="I217" s="161">
        <f>F217/G217</f>
        <v>1</v>
      </c>
      <c r="J217" s="160">
        <f>E217*I217</f>
        <v>1</v>
      </c>
      <c r="K217" s="159">
        <f>G217*J217</f>
        <v>1E-4</v>
      </c>
      <c r="L217" s="158">
        <f>K218/G218</f>
        <v>1</v>
      </c>
    </row>
    <row r="218" spans="1:12" x14ac:dyDescent="0.2">
      <c r="A218" s="166"/>
      <c r="B218" s="165"/>
      <c r="C218" s="164"/>
      <c r="D218" s="164"/>
      <c r="E218" s="160"/>
      <c r="F218" s="179">
        <f>SUM(F217)</f>
        <v>1E-4</v>
      </c>
      <c r="G218" s="179">
        <f>SUM(G217)</f>
        <v>1E-4</v>
      </c>
      <c r="H218" s="178">
        <f>SUM(H217:H217)</f>
        <v>1</v>
      </c>
      <c r="I218" s="177"/>
      <c r="J218" s="176"/>
      <c r="K218" s="175">
        <f>SUM(K217:K217)</f>
        <v>1E-4</v>
      </c>
      <c r="L218" s="158"/>
    </row>
    <row r="219" spans="1:12" x14ac:dyDescent="0.2">
      <c r="A219" s="166"/>
      <c r="B219" s="174"/>
      <c r="C219" s="173"/>
      <c r="D219" s="173"/>
      <c r="E219" s="169"/>
      <c r="F219" s="172"/>
      <c r="G219" s="172"/>
      <c r="H219" s="171" t="s">
        <v>89</v>
      </c>
      <c r="I219" s="170"/>
      <c r="J219" s="169"/>
      <c r="K219" s="168"/>
      <c r="L219" s="167"/>
    </row>
    <row r="220" spans="1:12" x14ac:dyDescent="0.2">
      <c r="A220" s="166"/>
      <c r="B220" s="165" t="s">
        <v>13</v>
      </c>
      <c r="C220" s="164" t="str">
        <f>C217</f>
        <v xml:space="preserve">10 MG     </v>
      </c>
      <c r="D220" s="164" t="str">
        <f>D217</f>
        <v xml:space="preserve">CAPSULE   </v>
      </c>
      <c r="E220" s="160">
        <f>(E211*(F211/F220))+(E214*(F214/F220))+(E217*(F217/F220))</f>
        <v>0.99999999999999978</v>
      </c>
      <c r="F220" s="163">
        <f>F211+F214+F217</f>
        <v>40.000200000000007</v>
      </c>
      <c r="G220" s="163">
        <f>G211+G214+G217</f>
        <v>10.0002</v>
      </c>
      <c r="H220" s="162">
        <f>G220/G221</f>
        <v>1</v>
      </c>
      <c r="I220" s="161">
        <f>F220/G220</f>
        <v>3.9999400011999771</v>
      </c>
      <c r="J220" s="160">
        <f>E220*I220</f>
        <v>3.9999400011999762</v>
      </c>
      <c r="K220" s="159">
        <f>G220*J220</f>
        <v>40.0002</v>
      </c>
      <c r="L220" s="158">
        <f>K221/G221</f>
        <v>3.9999400011999762</v>
      </c>
    </row>
    <row r="221" spans="1:12" ht="13.5" thickBot="1" x14ac:dyDescent="0.25">
      <c r="A221" s="157"/>
      <c r="B221" s="156"/>
      <c r="C221" s="155"/>
      <c r="D221" s="155"/>
      <c r="E221" s="154"/>
      <c r="F221" s="153">
        <f>SUM(F220:F220)</f>
        <v>40.000200000000007</v>
      </c>
      <c r="G221" s="153">
        <f>SUM(G220:G220)</f>
        <v>10.0002</v>
      </c>
      <c r="H221" s="152">
        <f>SUM(H220:H220)</f>
        <v>1</v>
      </c>
      <c r="I221" s="151" t="s">
        <v>89</v>
      </c>
      <c r="J221" s="150"/>
      <c r="K221" s="149">
        <f>SUM(K220:K220)</f>
        <v>40.0002</v>
      </c>
      <c r="L221" s="148"/>
    </row>
    <row r="222" spans="1:12" ht="13.5" thickBot="1" x14ac:dyDescent="0.25">
      <c r="A222" s="196"/>
      <c r="B222" s="195"/>
      <c r="C222" s="195"/>
      <c r="D222" s="195"/>
      <c r="E222" s="195"/>
      <c r="F222" s="195"/>
      <c r="G222" s="195"/>
      <c r="H222" s="195"/>
      <c r="I222" s="195"/>
      <c r="J222" s="195"/>
      <c r="K222" s="195"/>
      <c r="L222" s="189"/>
    </row>
    <row r="223" spans="1:12" x14ac:dyDescent="0.2">
      <c r="A223" s="188" t="s">
        <v>395</v>
      </c>
      <c r="B223" s="194" t="s">
        <v>9</v>
      </c>
      <c r="C223" s="186" t="s">
        <v>394</v>
      </c>
      <c r="D223" s="186" t="s">
        <v>392</v>
      </c>
      <c r="E223" s="182">
        <v>1</v>
      </c>
      <c r="F223" s="185">
        <v>1E-4</v>
      </c>
      <c r="G223" s="185">
        <v>1E-4</v>
      </c>
      <c r="H223" s="184">
        <f>G223/G225</f>
        <v>3.3333222222592593E-6</v>
      </c>
      <c r="I223" s="183">
        <f>F223/G223</f>
        <v>1</v>
      </c>
      <c r="J223" s="182">
        <f>E223*I223</f>
        <v>1</v>
      </c>
      <c r="K223" s="181">
        <f>G223*J223</f>
        <v>1E-4</v>
      </c>
      <c r="L223" s="180">
        <f>K225/G225</f>
        <v>1</v>
      </c>
    </row>
    <row r="224" spans="1:12" x14ac:dyDescent="0.2">
      <c r="A224" s="166"/>
      <c r="B224" s="193"/>
      <c r="C224" s="164" t="s">
        <v>393</v>
      </c>
      <c r="D224" s="164" t="s">
        <v>392</v>
      </c>
      <c r="E224" s="160">
        <v>1</v>
      </c>
      <c r="F224" s="163">
        <v>30</v>
      </c>
      <c r="G224" s="163">
        <f>F224/I224</f>
        <v>30</v>
      </c>
      <c r="H224" s="162">
        <f>G224/G225</f>
        <v>0.99999666667777776</v>
      </c>
      <c r="I224" s="161">
        <f>(F228+F232)/(G228+G232)</f>
        <v>1</v>
      </c>
      <c r="J224" s="160">
        <f>E224*I224</f>
        <v>1</v>
      </c>
      <c r="K224" s="159">
        <f>G224*J224</f>
        <v>30</v>
      </c>
      <c r="L224" s="158"/>
    </row>
    <row r="225" spans="1:12" x14ac:dyDescent="0.2">
      <c r="A225" s="166"/>
      <c r="B225" s="193"/>
      <c r="C225" s="164"/>
      <c r="D225" s="164"/>
      <c r="E225" s="160"/>
      <c r="F225" s="179">
        <f>SUM(F223:F224)</f>
        <v>30.0001</v>
      </c>
      <c r="G225" s="179">
        <f>SUM(G223:G224)</f>
        <v>30.0001</v>
      </c>
      <c r="H225" s="178">
        <f>SUM(H223:H224)</f>
        <v>1</v>
      </c>
      <c r="I225" s="177"/>
      <c r="J225" s="176"/>
      <c r="K225" s="175">
        <f>SUM(K223:K224)</f>
        <v>30.0001</v>
      </c>
      <c r="L225" s="158"/>
    </row>
    <row r="226" spans="1:12" x14ac:dyDescent="0.2">
      <c r="A226" s="166"/>
      <c r="B226" s="174"/>
      <c r="C226" s="173"/>
      <c r="D226" s="173"/>
      <c r="E226" s="169"/>
      <c r="F226" s="172"/>
      <c r="G226" s="172"/>
      <c r="H226" s="171" t="s">
        <v>89</v>
      </c>
      <c r="I226" s="170"/>
      <c r="J226" s="169"/>
      <c r="K226" s="168"/>
      <c r="L226" s="167"/>
    </row>
    <row r="227" spans="1:12" x14ac:dyDescent="0.2">
      <c r="A227" s="166"/>
      <c r="B227" s="193" t="s">
        <v>11</v>
      </c>
      <c r="C227" s="164" t="s">
        <v>394</v>
      </c>
      <c r="D227" s="164" t="s">
        <v>392</v>
      </c>
      <c r="E227" s="160">
        <v>1</v>
      </c>
      <c r="F227" s="163">
        <v>390</v>
      </c>
      <c r="G227" s="163">
        <v>360</v>
      </c>
      <c r="H227" s="162">
        <f>G227/G229</f>
        <v>0.13333333333333333</v>
      </c>
      <c r="I227" s="161">
        <f>F227/G227</f>
        <v>1.0833333333333333</v>
      </c>
      <c r="J227" s="160">
        <f>E227*I227</f>
        <v>1.0833333333333333</v>
      </c>
      <c r="K227" s="159">
        <f>G227*J227</f>
        <v>390</v>
      </c>
      <c r="L227" s="158">
        <f>K229/G229</f>
        <v>1.0111111111111111</v>
      </c>
    </row>
    <row r="228" spans="1:12" x14ac:dyDescent="0.2">
      <c r="A228" s="166"/>
      <c r="B228" s="193"/>
      <c r="C228" s="164" t="s">
        <v>393</v>
      </c>
      <c r="D228" s="164" t="s">
        <v>392</v>
      </c>
      <c r="E228" s="160">
        <v>1</v>
      </c>
      <c r="F228" s="163">
        <v>2340</v>
      </c>
      <c r="G228" s="163">
        <v>2340</v>
      </c>
      <c r="H228" s="162">
        <f>G228/G229</f>
        <v>0.8666666666666667</v>
      </c>
      <c r="I228" s="161">
        <f>F228/G228</f>
        <v>1</v>
      </c>
      <c r="J228" s="160">
        <f>E228*I228</f>
        <v>1</v>
      </c>
      <c r="K228" s="159">
        <f>G228*J228</f>
        <v>2340</v>
      </c>
      <c r="L228" s="158"/>
    </row>
    <row r="229" spans="1:12" x14ac:dyDescent="0.2">
      <c r="A229" s="166"/>
      <c r="B229" s="193"/>
      <c r="C229" s="164"/>
      <c r="D229" s="164"/>
      <c r="E229" s="160"/>
      <c r="F229" s="179">
        <f>SUM(F227:F228)</f>
        <v>2730</v>
      </c>
      <c r="G229" s="179">
        <f>SUM(G227:G228)</f>
        <v>2700</v>
      </c>
      <c r="H229" s="178">
        <f>SUM(H227:H228)</f>
        <v>1</v>
      </c>
      <c r="I229" s="177"/>
      <c r="J229" s="176"/>
      <c r="K229" s="175">
        <f>SUM(K227:K228)</f>
        <v>2730</v>
      </c>
      <c r="L229" s="158"/>
    </row>
    <row r="230" spans="1:12" x14ac:dyDescent="0.2">
      <c r="A230" s="166"/>
      <c r="B230" s="174"/>
      <c r="C230" s="173"/>
      <c r="D230" s="173"/>
      <c r="E230" s="169"/>
      <c r="F230" s="172"/>
      <c r="G230" s="172"/>
      <c r="H230" s="171" t="s">
        <v>89</v>
      </c>
      <c r="I230" s="170"/>
      <c r="J230" s="169"/>
      <c r="K230" s="168"/>
      <c r="L230" s="167"/>
    </row>
    <row r="231" spans="1:12" x14ac:dyDescent="0.2">
      <c r="A231" s="166"/>
      <c r="B231" s="193" t="s">
        <v>12</v>
      </c>
      <c r="C231" s="164" t="s">
        <v>394</v>
      </c>
      <c r="D231" s="164" t="s">
        <v>392</v>
      </c>
      <c r="E231" s="160">
        <v>1</v>
      </c>
      <c r="F231" s="163">
        <v>630</v>
      </c>
      <c r="G231" s="163">
        <v>540</v>
      </c>
      <c r="H231" s="162">
        <f>G231/G233</f>
        <v>0.10526315789473684</v>
      </c>
      <c r="I231" s="161">
        <f>F231/G231</f>
        <v>1.1666666666666667</v>
      </c>
      <c r="J231" s="160">
        <f>E231*I231</f>
        <v>1.1666666666666667</v>
      </c>
      <c r="K231" s="159">
        <f>G231*J231</f>
        <v>630</v>
      </c>
      <c r="L231" s="158">
        <f>K233/G233</f>
        <v>1.0175438596491229</v>
      </c>
    </row>
    <row r="232" spans="1:12" x14ac:dyDescent="0.2">
      <c r="A232" s="166"/>
      <c r="B232" s="193"/>
      <c r="C232" s="164" t="s">
        <v>393</v>
      </c>
      <c r="D232" s="164" t="s">
        <v>392</v>
      </c>
      <c r="E232" s="160">
        <v>1</v>
      </c>
      <c r="F232" s="163">
        <v>4590</v>
      </c>
      <c r="G232" s="163">
        <v>4590</v>
      </c>
      <c r="H232" s="162">
        <f>G232/G233</f>
        <v>0.89473684210526316</v>
      </c>
      <c r="I232" s="161">
        <f>F232/G232</f>
        <v>1</v>
      </c>
      <c r="J232" s="160">
        <f>E232*I232</f>
        <v>1</v>
      </c>
      <c r="K232" s="159">
        <f>G232*J232</f>
        <v>4590</v>
      </c>
      <c r="L232" s="158"/>
    </row>
    <row r="233" spans="1:12" x14ac:dyDescent="0.2">
      <c r="A233" s="166"/>
      <c r="B233" s="193"/>
      <c r="C233" s="164"/>
      <c r="D233" s="164"/>
      <c r="E233" s="160"/>
      <c r="F233" s="179">
        <f>SUM(F231:F232)</f>
        <v>5220</v>
      </c>
      <c r="G233" s="179">
        <f>SUM(G231:G232)</f>
        <v>5130</v>
      </c>
      <c r="H233" s="178">
        <f>SUM(H231:H232)</f>
        <v>1</v>
      </c>
      <c r="I233" s="177"/>
      <c r="J233" s="176"/>
      <c r="K233" s="175">
        <f>SUM(K231:K232)</f>
        <v>5220</v>
      </c>
      <c r="L233" s="158"/>
    </row>
    <row r="234" spans="1:12" x14ac:dyDescent="0.2">
      <c r="A234" s="166"/>
      <c r="B234" s="174"/>
      <c r="C234" s="173"/>
      <c r="D234" s="173"/>
      <c r="E234" s="169"/>
      <c r="F234" s="172"/>
      <c r="G234" s="172"/>
      <c r="H234" s="171" t="s">
        <v>89</v>
      </c>
      <c r="I234" s="170"/>
      <c r="J234" s="169"/>
      <c r="K234" s="168"/>
      <c r="L234" s="167"/>
    </row>
    <row r="235" spans="1:12" x14ac:dyDescent="0.2">
      <c r="A235" s="166"/>
      <c r="B235" s="193" t="s">
        <v>13</v>
      </c>
      <c r="C235" s="164" t="str">
        <f>C231</f>
        <v xml:space="preserve">14MG-10MG </v>
      </c>
      <c r="D235" s="164" t="str">
        <f>D231</f>
        <v>CAP SPR 24</v>
      </c>
      <c r="E235" s="160">
        <f>(E223*(F223/F235))+(E227*(F227/F235))+(E231*(F231/F235))</f>
        <v>1</v>
      </c>
      <c r="F235" s="163">
        <f>F223+F227+F231</f>
        <v>1020.0001</v>
      </c>
      <c r="G235" s="163">
        <f>G223+G227+G231</f>
        <v>900.00009999999997</v>
      </c>
      <c r="H235" s="162">
        <f>G235/G237</f>
        <v>0.11450382805974772</v>
      </c>
      <c r="I235" s="161">
        <f>F235/G235</f>
        <v>1.1333333185185201</v>
      </c>
      <c r="J235" s="160">
        <f>E235*I235</f>
        <v>1.1333333185185201</v>
      </c>
      <c r="K235" s="159">
        <f>G235*J235</f>
        <v>1020.0001</v>
      </c>
      <c r="L235" s="158">
        <f>K237/G237</f>
        <v>1.0152671753782803</v>
      </c>
    </row>
    <row r="236" spans="1:12" x14ac:dyDescent="0.2">
      <c r="A236" s="166"/>
      <c r="B236" s="193"/>
      <c r="C236" s="164" t="str">
        <f>C232</f>
        <v>28 MG-10MG</v>
      </c>
      <c r="D236" s="164" t="str">
        <f>D232</f>
        <v>CAP SPR 24</v>
      </c>
      <c r="E236" s="160">
        <f>(E224*(F224/F236))+(E228*(F228/F236))+(E232*(F232/F236))</f>
        <v>1</v>
      </c>
      <c r="F236" s="163">
        <f>F224+F228+F232</f>
        <v>6960</v>
      </c>
      <c r="G236" s="163">
        <f>G224+G228+G232</f>
        <v>6960</v>
      </c>
      <c r="H236" s="162">
        <f>G236/G237</f>
        <v>0.88549617194025221</v>
      </c>
      <c r="I236" s="161">
        <f>F236/G236</f>
        <v>1</v>
      </c>
      <c r="J236" s="160">
        <f>E236*I236</f>
        <v>1</v>
      </c>
      <c r="K236" s="159">
        <f>G236*J236</f>
        <v>6960</v>
      </c>
      <c r="L236" s="158"/>
    </row>
    <row r="237" spans="1:12" ht="13.5" thickBot="1" x14ac:dyDescent="0.25">
      <c r="A237" s="157"/>
      <c r="B237" s="192"/>
      <c r="C237" s="155"/>
      <c r="D237" s="155"/>
      <c r="E237" s="154"/>
      <c r="F237" s="153">
        <f>SUM(F235:F236)</f>
        <v>7980.0001000000002</v>
      </c>
      <c r="G237" s="153">
        <f>SUM(G235:G236)</f>
        <v>7860.0001000000002</v>
      </c>
      <c r="H237" s="152">
        <f>SUM(H235:H236)</f>
        <v>0.99999999999999989</v>
      </c>
      <c r="I237" s="151" t="s">
        <v>89</v>
      </c>
      <c r="J237" s="150"/>
      <c r="K237" s="149">
        <f>SUM(K235:K236)</f>
        <v>7980.0001000000002</v>
      </c>
      <c r="L237" s="148"/>
    </row>
    <row r="238" spans="1:12" ht="13.5" thickBot="1" x14ac:dyDescent="0.25">
      <c r="A238" s="191"/>
      <c r="B238" s="190"/>
      <c r="C238" s="190"/>
      <c r="D238" s="190"/>
      <c r="E238" s="190"/>
      <c r="F238" s="190"/>
      <c r="G238" s="190"/>
      <c r="H238" s="190"/>
      <c r="I238" s="190"/>
      <c r="J238" s="190"/>
      <c r="K238" s="190"/>
      <c r="L238" s="189"/>
    </row>
  </sheetData>
  <mergeCells count="127">
    <mergeCell ref="B231:B233"/>
    <mergeCell ref="L231:L233"/>
    <mergeCell ref="B235:B237"/>
    <mergeCell ref="L235:L237"/>
    <mergeCell ref="A223:A237"/>
    <mergeCell ref="B220:B221"/>
    <mergeCell ref="L220:L221"/>
    <mergeCell ref="A211:A221"/>
    <mergeCell ref="B223:B225"/>
    <mergeCell ref="L223:L225"/>
    <mergeCell ref="B227:B229"/>
    <mergeCell ref="L227:L229"/>
    <mergeCell ref="B211:B212"/>
    <mergeCell ref="L211:L212"/>
    <mergeCell ref="B214:B215"/>
    <mergeCell ref="L214:L215"/>
    <mergeCell ref="B217:B218"/>
    <mergeCell ref="L217:L218"/>
    <mergeCell ref="B199:B201"/>
    <mergeCell ref="L199:L201"/>
    <mergeCell ref="B203:B205"/>
    <mergeCell ref="L203:L205"/>
    <mergeCell ref="B207:B209"/>
    <mergeCell ref="L207:L209"/>
    <mergeCell ref="B185:B188"/>
    <mergeCell ref="L185:L188"/>
    <mergeCell ref="B190:B193"/>
    <mergeCell ref="L190:L193"/>
    <mergeCell ref="A175:A193"/>
    <mergeCell ref="B195:B197"/>
    <mergeCell ref="L195:L197"/>
    <mergeCell ref="A195:A209"/>
    <mergeCell ref="B170:B173"/>
    <mergeCell ref="L170:L173"/>
    <mergeCell ref="A155:A173"/>
    <mergeCell ref="B175:B178"/>
    <mergeCell ref="L175:L178"/>
    <mergeCell ref="B180:B183"/>
    <mergeCell ref="L180:L183"/>
    <mergeCell ref="B155:B158"/>
    <mergeCell ref="L155:L158"/>
    <mergeCell ref="B160:B163"/>
    <mergeCell ref="L160:L163"/>
    <mergeCell ref="B165:B168"/>
    <mergeCell ref="L165:L168"/>
    <mergeCell ref="B146:B147"/>
    <mergeCell ref="L146:L147"/>
    <mergeCell ref="B149:B150"/>
    <mergeCell ref="L149:L150"/>
    <mergeCell ref="B152:B153"/>
    <mergeCell ref="L152:L153"/>
    <mergeCell ref="B133:B136"/>
    <mergeCell ref="L133:L136"/>
    <mergeCell ref="B138:B141"/>
    <mergeCell ref="L138:L141"/>
    <mergeCell ref="A123:A141"/>
    <mergeCell ref="B143:B144"/>
    <mergeCell ref="L143:L144"/>
    <mergeCell ref="A143:A153"/>
    <mergeCell ref="B120:B121"/>
    <mergeCell ref="L120:L121"/>
    <mergeCell ref="A111:A121"/>
    <mergeCell ref="B123:B126"/>
    <mergeCell ref="L123:L126"/>
    <mergeCell ref="B128:B131"/>
    <mergeCell ref="L128:L131"/>
    <mergeCell ref="B111:B112"/>
    <mergeCell ref="L111:L112"/>
    <mergeCell ref="B114:B115"/>
    <mergeCell ref="L114:L115"/>
    <mergeCell ref="B117:B118"/>
    <mergeCell ref="L117:L118"/>
    <mergeCell ref="B102:B103"/>
    <mergeCell ref="L102:L103"/>
    <mergeCell ref="B105:B106"/>
    <mergeCell ref="L105:L106"/>
    <mergeCell ref="B108:B109"/>
    <mergeCell ref="L108:L109"/>
    <mergeCell ref="B87:B91"/>
    <mergeCell ref="L87:L91"/>
    <mergeCell ref="B93:B97"/>
    <mergeCell ref="L93:L97"/>
    <mergeCell ref="A75:A97"/>
    <mergeCell ref="B99:B100"/>
    <mergeCell ref="L99:L100"/>
    <mergeCell ref="A99:A109"/>
    <mergeCell ref="B72:B73"/>
    <mergeCell ref="L72:L73"/>
    <mergeCell ref="A63:A73"/>
    <mergeCell ref="B75:B79"/>
    <mergeCell ref="L75:L79"/>
    <mergeCell ref="B81:B85"/>
    <mergeCell ref="L81:L85"/>
    <mergeCell ref="B63:B64"/>
    <mergeCell ref="L63:L64"/>
    <mergeCell ref="B66:B67"/>
    <mergeCell ref="L66:L67"/>
    <mergeCell ref="B69:B70"/>
    <mergeCell ref="L69:L70"/>
    <mergeCell ref="B51:B53"/>
    <mergeCell ref="L51:L53"/>
    <mergeCell ref="B55:B57"/>
    <mergeCell ref="L55:L57"/>
    <mergeCell ref="B59:B61"/>
    <mergeCell ref="L59:L61"/>
    <mergeCell ref="B39:B41"/>
    <mergeCell ref="L39:L41"/>
    <mergeCell ref="B43:B45"/>
    <mergeCell ref="L43:L45"/>
    <mergeCell ref="A31:A45"/>
    <mergeCell ref="B47:B49"/>
    <mergeCell ref="L47:L49"/>
    <mergeCell ref="A47:A61"/>
    <mergeCell ref="B25:B29"/>
    <mergeCell ref="L25:L29"/>
    <mergeCell ref="A7:A29"/>
    <mergeCell ref="B31:B33"/>
    <mergeCell ref="L31:L33"/>
    <mergeCell ref="B35:B37"/>
    <mergeCell ref="L35:L37"/>
    <mergeCell ref="A4:L5"/>
    <mergeCell ref="B7:B11"/>
    <mergeCell ref="L7:L11"/>
    <mergeCell ref="B13:B17"/>
    <mergeCell ref="L13:L17"/>
    <mergeCell ref="B19:B23"/>
    <mergeCell ref="L19:L23"/>
  </mergeCells>
  <pageMargins left="0.44431372549019615" right="0.44431372549019615" top="0.44431372549019615" bottom="0.44431372549019615" header="0.50980392156862753" footer="0.50980392156862753"/>
  <pageSetup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R290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 activeCell="D8" sqref="D8"/>
    </sheetView>
  </sheetViews>
  <sheetFormatPr defaultRowHeight="12.75" x14ac:dyDescent="0.2"/>
  <cols>
    <col min="1" max="1" width="33" style="87" customWidth="1"/>
    <col min="2" max="2" width="8.85546875" style="87" customWidth="1"/>
    <col min="3" max="3" width="10.42578125" style="87" customWidth="1"/>
    <col min="4" max="4" width="12.140625" style="87" bestFit="1" customWidth="1"/>
    <col min="5" max="5" width="13.140625" style="87" bestFit="1" customWidth="1"/>
    <col min="6" max="17" width="15" style="87" customWidth="1"/>
    <col min="18" max="18" width="13.85546875" style="87" bestFit="1" customWidth="1"/>
    <col min="19" max="16384" width="9.140625" style="87"/>
  </cols>
  <sheetData>
    <row r="1" spans="1:18" ht="15.75" x14ac:dyDescent="0.25">
      <c r="A1" s="214" t="s">
        <v>429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</row>
    <row r="2" spans="1:18" x14ac:dyDescent="0.2">
      <c r="A2" s="219" t="s">
        <v>425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</row>
    <row r="3" spans="1:18" x14ac:dyDescent="0.2">
      <c r="A3" s="216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</row>
    <row r="4" spans="1:18" x14ac:dyDescent="0.2">
      <c r="A4" s="220"/>
      <c r="B4" s="220"/>
      <c r="C4" s="220"/>
      <c r="D4" s="220"/>
      <c r="E4" s="220"/>
      <c r="F4" s="211" t="s">
        <v>9</v>
      </c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</row>
    <row r="5" spans="1:18" ht="30" customHeight="1" x14ac:dyDescent="0.2">
      <c r="A5" s="221" t="s">
        <v>2</v>
      </c>
      <c r="B5" s="221" t="s">
        <v>24</v>
      </c>
      <c r="C5" s="221" t="s">
        <v>25</v>
      </c>
      <c r="D5" s="221" t="s">
        <v>4</v>
      </c>
      <c r="E5" s="221" t="s">
        <v>5</v>
      </c>
      <c r="F5" s="222" t="s">
        <v>28</v>
      </c>
      <c r="G5" s="222" t="s">
        <v>29</v>
      </c>
      <c r="H5" s="222" t="s">
        <v>30</v>
      </c>
      <c r="I5" s="222" t="s">
        <v>31</v>
      </c>
      <c r="J5" s="222" t="s">
        <v>32</v>
      </c>
      <c r="K5" s="222" t="s">
        <v>33</v>
      </c>
      <c r="L5" s="222" t="s">
        <v>34</v>
      </c>
      <c r="M5" s="222" t="s">
        <v>35</v>
      </c>
      <c r="N5" s="222" t="s">
        <v>36</v>
      </c>
      <c r="O5" s="222" t="s">
        <v>37</v>
      </c>
      <c r="P5" s="222" t="s">
        <v>428</v>
      </c>
      <c r="Q5" s="222" t="s">
        <v>427</v>
      </c>
      <c r="R5" s="222" t="s">
        <v>8</v>
      </c>
    </row>
    <row r="6" spans="1:18" x14ac:dyDescent="0.2">
      <c r="A6" s="218" t="s">
        <v>424</v>
      </c>
      <c r="B6" s="223">
        <v>1</v>
      </c>
      <c r="C6" s="224">
        <v>60</v>
      </c>
      <c r="D6" s="218" t="s">
        <v>423</v>
      </c>
      <c r="E6" s="218" t="s">
        <v>17</v>
      </c>
      <c r="F6" s="225">
        <v>1396</v>
      </c>
      <c r="G6" s="225">
        <v>1260</v>
      </c>
      <c r="H6" s="225">
        <v>2594</v>
      </c>
      <c r="I6" s="225">
        <v>2090</v>
      </c>
      <c r="J6" s="225">
        <v>2340</v>
      </c>
      <c r="K6" s="225">
        <v>1740</v>
      </c>
      <c r="L6" s="225">
        <v>1798</v>
      </c>
      <c r="M6" s="225">
        <v>1948</v>
      </c>
      <c r="N6" s="225">
        <v>1634</v>
      </c>
      <c r="O6" s="225">
        <v>2968</v>
      </c>
      <c r="P6" s="225">
        <v>2422</v>
      </c>
      <c r="Q6" s="225">
        <v>2250</v>
      </c>
      <c r="R6" s="226">
        <f>SUM(F6:Q6)</f>
        <v>24440</v>
      </c>
    </row>
    <row r="7" spans="1:18" x14ac:dyDescent="0.2">
      <c r="A7" s="218" t="s">
        <v>424</v>
      </c>
      <c r="B7" s="223">
        <v>1</v>
      </c>
      <c r="C7" s="224">
        <v>100</v>
      </c>
      <c r="D7" s="218" t="s">
        <v>423</v>
      </c>
      <c r="E7" s="218" t="s">
        <v>17</v>
      </c>
      <c r="F7" s="225">
        <v>0</v>
      </c>
      <c r="G7" s="225">
        <v>0</v>
      </c>
      <c r="H7" s="225">
        <v>0</v>
      </c>
      <c r="I7" s="225">
        <v>0</v>
      </c>
      <c r="J7" s="225">
        <v>0</v>
      </c>
      <c r="K7" s="225">
        <v>0</v>
      </c>
      <c r="L7" s="225">
        <v>0</v>
      </c>
      <c r="M7" s="225">
        <v>0</v>
      </c>
      <c r="N7" s="225">
        <v>0</v>
      </c>
      <c r="O7" s="225">
        <v>0</v>
      </c>
      <c r="P7" s="225">
        <v>0</v>
      </c>
      <c r="Q7" s="225">
        <v>0</v>
      </c>
      <c r="R7" s="226">
        <f>SUM(F7:Q7)</f>
        <v>0</v>
      </c>
    </row>
    <row r="8" spans="1:18" x14ac:dyDescent="0.2">
      <c r="A8" s="218" t="s">
        <v>424</v>
      </c>
      <c r="B8" s="223">
        <v>1</v>
      </c>
      <c r="C8" s="224">
        <v>500</v>
      </c>
      <c r="D8" s="218" t="s">
        <v>423</v>
      </c>
      <c r="E8" s="218" t="s">
        <v>17</v>
      </c>
      <c r="F8" s="225">
        <v>0</v>
      </c>
      <c r="G8" s="225">
        <v>0</v>
      </c>
      <c r="H8" s="225">
        <v>0</v>
      </c>
      <c r="I8" s="225">
        <v>0</v>
      </c>
      <c r="J8" s="225">
        <v>0</v>
      </c>
      <c r="K8" s="225">
        <v>0</v>
      </c>
      <c r="L8" s="225">
        <v>0</v>
      </c>
      <c r="M8" s="225">
        <v>0</v>
      </c>
      <c r="N8" s="225">
        <v>0</v>
      </c>
      <c r="O8" s="225">
        <v>0</v>
      </c>
      <c r="P8" s="225">
        <v>0</v>
      </c>
      <c r="Q8" s="225">
        <v>0</v>
      </c>
      <c r="R8" s="226">
        <f>SUM(F8:Q8)</f>
        <v>0</v>
      </c>
    </row>
    <row r="9" spans="1:18" x14ac:dyDescent="0.2">
      <c r="A9" s="218" t="s">
        <v>424</v>
      </c>
      <c r="B9" s="223">
        <v>1</v>
      </c>
      <c r="C9" s="224">
        <v>60</v>
      </c>
      <c r="D9" s="218" t="s">
        <v>422</v>
      </c>
      <c r="E9" s="218" t="s">
        <v>17</v>
      </c>
      <c r="F9" s="225">
        <v>3030</v>
      </c>
      <c r="G9" s="225">
        <v>2760</v>
      </c>
      <c r="H9" s="225">
        <v>1200</v>
      </c>
      <c r="I9" s="225">
        <v>3570</v>
      </c>
      <c r="J9" s="225">
        <v>2608</v>
      </c>
      <c r="K9" s="225">
        <v>3600</v>
      </c>
      <c r="L9" s="225">
        <v>1710</v>
      </c>
      <c r="M9" s="225">
        <v>3390</v>
      </c>
      <c r="N9" s="225">
        <v>3180</v>
      </c>
      <c r="O9" s="225">
        <v>1842</v>
      </c>
      <c r="P9" s="225">
        <v>3285</v>
      </c>
      <c r="Q9" s="225">
        <v>4363</v>
      </c>
      <c r="R9" s="226">
        <f>SUM(F9:Q9)</f>
        <v>34538</v>
      </c>
    </row>
    <row r="10" spans="1:18" x14ac:dyDescent="0.2">
      <c r="A10" s="218" t="s">
        <v>424</v>
      </c>
      <c r="B10" s="223">
        <v>1</v>
      </c>
      <c r="C10" s="224">
        <v>100</v>
      </c>
      <c r="D10" s="218" t="s">
        <v>422</v>
      </c>
      <c r="E10" s="218" t="s">
        <v>17</v>
      </c>
      <c r="F10" s="225">
        <v>60</v>
      </c>
      <c r="G10" s="225">
        <v>360</v>
      </c>
      <c r="H10" s="225">
        <v>360</v>
      </c>
      <c r="I10" s="225">
        <v>360</v>
      </c>
      <c r="J10" s="225">
        <v>180</v>
      </c>
      <c r="K10" s="225">
        <v>600</v>
      </c>
      <c r="L10" s="225">
        <v>600</v>
      </c>
      <c r="M10" s="225">
        <v>630</v>
      </c>
      <c r="N10" s="225">
        <v>150</v>
      </c>
      <c r="O10" s="225">
        <v>0</v>
      </c>
      <c r="P10" s="225">
        <v>0</v>
      </c>
      <c r="Q10" s="225">
        <v>0</v>
      </c>
      <c r="R10" s="226">
        <f>SUM(F10:Q10)</f>
        <v>3300</v>
      </c>
    </row>
    <row r="11" spans="1:18" x14ac:dyDescent="0.2">
      <c r="A11" s="218" t="s">
        <v>424</v>
      </c>
      <c r="B11" s="223">
        <v>1</v>
      </c>
      <c r="C11" s="224">
        <v>500</v>
      </c>
      <c r="D11" s="218" t="s">
        <v>422</v>
      </c>
      <c r="E11" s="218" t="s">
        <v>17</v>
      </c>
      <c r="F11" s="225">
        <v>0</v>
      </c>
      <c r="G11" s="225">
        <v>0</v>
      </c>
      <c r="H11" s="225">
        <v>0</v>
      </c>
      <c r="I11" s="225">
        <v>0</v>
      </c>
      <c r="J11" s="225">
        <v>0</v>
      </c>
      <c r="K11" s="225">
        <v>0</v>
      </c>
      <c r="L11" s="225">
        <v>0</v>
      </c>
      <c r="M11" s="225">
        <v>0</v>
      </c>
      <c r="N11" s="225">
        <v>0</v>
      </c>
      <c r="O11" s="225">
        <v>0</v>
      </c>
      <c r="P11" s="225">
        <v>0</v>
      </c>
      <c r="Q11" s="225">
        <v>0</v>
      </c>
      <c r="R11" s="226">
        <f>SUM(F11:Q11)</f>
        <v>0</v>
      </c>
    </row>
    <row r="12" spans="1:18" x14ac:dyDescent="0.2">
      <c r="A12" s="218" t="s">
        <v>424</v>
      </c>
      <c r="B12" s="223">
        <v>1</v>
      </c>
      <c r="C12" s="224">
        <v>60</v>
      </c>
      <c r="D12" s="218" t="s">
        <v>421</v>
      </c>
      <c r="E12" s="218" t="s">
        <v>17</v>
      </c>
      <c r="F12" s="225">
        <v>1110</v>
      </c>
      <c r="G12" s="225">
        <v>868</v>
      </c>
      <c r="H12" s="225">
        <v>1952</v>
      </c>
      <c r="I12" s="225">
        <v>1080</v>
      </c>
      <c r="J12" s="225">
        <v>1410</v>
      </c>
      <c r="K12" s="225">
        <v>1440</v>
      </c>
      <c r="L12" s="225">
        <v>1800</v>
      </c>
      <c r="M12" s="225">
        <v>1710</v>
      </c>
      <c r="N12" s="225">
        <v>1170</v>
      </c>
      <c r="O12" s="225">
        <v>1680</v>
      </c>
      <c r="P12" s="225">
        <v>810</v>
      </c>
      <c r="Q12" s="225">
        <v>1500</v>
      </c>
      <c r="R12" s="226">
        <f>SUM(F12:Q12)</f>
        <v>16530</v>
      </c>
    </row>
    <row r="13" spans="1:18" x14ac:dyDescent="0.2">
      <c r="A13" s="218" t="s">
        <v>424</v>
      </c>
      <c r="B13" s="223">
        <v>1</v>
      </c>
      <c r="C13" s="224">
        <v>100</v>
      </c>
      <c r="D13" s="218" t="s">
        <v>421</v>
      </c>
      <c r="E13" s="218" t="s">
        <v>17</v>
      </c>
      <c r="F13" s="225">
        <v>0</v>
      </c>
      <c r="G13" s="225">
        <v>0</v>
      </c>
      <c r="H13" s="225">
        <v>0</v>
      </c>
      <c r="I13" s="225">
        <v>180</v>
      </c>
      <c r="J13" s="225">
        <v>0</v>
      </c>
      <c r="K13" s="225">
        <v>0</v>
      </c>
      <c r="L13" s="225">
        <v>0</v>
      </c>
      <c r="M13" s="225">
        <v>0</v>
      </c>
      <c r="N13" s="225">
        <v>0</v>
      </c>
      <c r="O13" s="225">
        <v>0</v>
      </c>
      <c r="P13" s="225">
        <v>0</v>
      </c>
      <c r="Q13" s="225">
        <v>0</v>
      </c>
      <c r="R13" s="226">
        <f>SUM(F13:Q13)</f>
        <v>180</v>
      </c>
    </row>
    <row r="14" spans="1:18" x14ac:dyDescent="0.2">
      <c r="A14" s="218" t="s">
        <v>424</v>
      </c>
      <c r="B14" s="223">
        <v>1</v>
      </c>
      <c r="C14" s="224">
        <v>500</v>
      </c>
      <c r="D14" s="218" t="s">
        <v>421</v>
      </c>
      <c r="E14" s="218" t="s">
        <v>17</v>
      </c>
      <c r="F14" s="225">
        <v>0</v>
      </c>
      <c r="G14" s="225">
        <v>0</v>
      </c>
      <c r="H14" s="225">
        <v>0</v>
      </c>
      <c r="I14" s="225">
        <v>0</v>
      </c>
      <c r="J14" s="225">
        <v>0</v>
      </c>
      <c r="K14" s="225">
        <v>0</v>
      </c>
      <c r="L14" s="225">
        <v>0</v>
      </c>
      <c r="M14" s="225">
        <v>0</v>
      </c>
      <c r="N14" s="225">
        <v>0</v>
      </c>
      <c r="O14" s="225">
        <v>0</v>
      </c>
      <c r="P14" s="225">
        <v>0</v>
      </c>
      <c r="Q14" s="225">
        <v>0</v>
      </c>
      <c r="R14" s="226">
        <f>SUM(F14:Q14)</f>
        <v>0</v>
      </c>
    </row>
    <row r="15" spans="1:18" x14ac:dyDescent="0.2">
      <c r="A15" s="218" t="s">
        <v>424</v>
      </c>
      <c r="B15" s="223">
        <v>1</v>
      </c>
      <c r="C15" s="224">
        <v>60</v>
      </c>
      <c r="D15" s="218" t="s">
        <v>420</v>
      </c>
      <c r="E15" s="218" t="s">
        <v>17</v>
      </c>
      <c r="F15" s="225">
        <v>990</v>
      </c>
      <c r="G15" s="225">
        <v>450</v>
      </c>
      <c r="H15" s="225">
        <v>900</v>
      </c>
      <c r="I15" s="225">
        <v>660</v>
      </c>
      <c r="J15" s="225">
        <v>840</v>
      </c>
      <c r="K15" s="225">
        <v>720</v>
      </c>
      <c r="L15" s="225">
        <v>480</v>
      </c>
      <c r="M15" s="225">
        <v>900</v>
      </c>
      <c r="N15" s="225">
        <v>900</v>
      </c>
      <c r="O15" s="225">
        <v>870</v>
      </c>
      <c r="P15" s="225">
        <v>1530</v>
      </c>
      <c r="Q15" s="225">
        <v>480</v>
      </c>
      <c r="R15" s="226">
        <f>SUM(F15:Q15)</f>
        <v>9720</v>
      </c>
    </row>
    <row r="16" spans="1:18" x14ac:dyDescent="0.2">
      <c r="A16" s="218" t="s">
        <v>424</v>
      </c>
      <c r="B16" s="223">
        <v>1</v>
      </c>
      <c r="C16" s="224">
        <v>100</v>
      </c>
      <c r="D16" s="218" t="s">
        <v>420</v>
      </c>
      <c r="E16" s="218" t="s">
        <v>17</v>
      </c>
      <c r="F16" s="225">
        <v>900</v>
      </c>
      <c r="G16" s="225">
        <v>360</v>
      </c>
      <c r="H16" s="225">
        <v>0</v>
      </c>
      <c r="I16" s="225">
        <v>180</v>
      </c>
      <c r="J16" s="225">
        <v>450</v>
      </c>
      <c r="K16" s="225">
        <v>360</v>
      </c>
      <c r="L16" s="225">
        <v>360</v>
      </c>
      <c r="M16" s="225">
        <v>630</v>
      </c>
      <c r="N16" s="225">
        <v>180</v>
      </c>
      <c r="O16" s="225">
        <v>0</v>
      </c>
      <c r="P16" s="225">
        <v>0</v>
      </c>
      <c r="Q16" s="225">
        <v>0</v>
      </c>
      <c r="R16" s="226">
        <f>SUM(F16:Q16)</f>
        <v>3420</v>
      </c>
    </row>
    <row r="17" spans="1:18" x14ac:dyDescent="0.2">
      <c r="A17" s="218" t="s">
        <v>424</v>
      </c>
      <c r="B17" s="223">
        <v>1</v>
      </c>
      <c r="C17" s="224">
        <v>500</v>
      </c>
      <c r="D17" s="218" t="s">
        <v>420</v>
      </c>
      <c r="E17" s="218" t="s">
        <v>17</v>
      </c>
      <c r="F17" s="225">
        <v>0</v>
      </c>
      <c r="G17" s="225">
        <v>0</v>
      </c>
      <c r="H17" s="225">
        <v>0</v>
      </c>
      <c r="I17" s="225">
        <v>0</v>
      </c>
      <c r="J17" s="225">
        <v>0</v>
      </c>
      <c r="K17" s="225">
        <v>0</v>
      </c>
      <c r="L17" s="225">
        <v>0</v>
      </c>
      <c r="M17" s="225">
        <v>0</v>
      </c>
      <c r="N17" s="225">
        <v>0</v>
      </c>
      <c r="O17" s="225">
        <v>0</v>
      </c>
      <c r="P17" s="225">
        <v>0</v>
      </c>
      <c r="Q17" s="225">
        <v>0</v>
      </c>
      <c r="R17" s="226">
        <f>SUM(F17:Q17)</f>
        <v>0</v>
      </c>
    </row>
    <row r="18" spans="1:18" x14ac:dyDescent="0.2">
      <c r="A18" s="218" t="s">
        <v>396</v>
      </c>
      <c r="B18" s="223">
        <v>1</v>
      </c>
      <c r="C18" s="224">
        <v>120</v>
      </c>
      <c r="D18" s="218" t="s">
        <v>16</v>
      </c>
      <c r="E18" s="218" t="s">
        <v>17</v>
      </c>
      <c r="F18" s="225">
        <v>0</v>
      </c>
      <c r="G18" s="225">
        <v>0</v>
      </c>
      <c r="H18" s="225">
        <v>0</v>
      </c>
      <c r="I18" s="225">
        <v>0</v>
      </c>
      <c r="J18" s="225">
        <v>0</v>
      </c>
      <c r="K18" s="225">
        <v>0</v>
      </c>
      <c r="L18" s="225">
        <v>0</v>
      </c>
      <c r="M18" s="225">
        <v>40</v>
      </c>
      <c r="N18" s="225">
        <v>0</v>
      </c>
      <c r="O18" s="225">
        <v>0</v>
      </c>
      <c r="P18" s="225">
        <v>0</v>
      </c>
      <c r="Q18" s="225">
        <v>0</v>
      </c>
      <c r="R18" s="226">
        <f>SUM(F18:Q18)</f>
        <v>40</v>
      </c>
    </row>
    <row r="19" spans="1:18" x14ac:dyDescent="0.2">
      <c r="A19" s="218" t="s">
        <v>410</v>
      </c>
      <c r="B19" s="223">
        <v>1</v>
      </c>
      <c r="C19" s="224">
        <v>1</v>
      </c>
      <c r="D19" s="218" t="s">
        <v>84</v>
      </c>
      <c r="E19" s="218" t="s">
        <v>85</v>
      </c>
      <c r="F19" s="225">
        <v>0</v>
      </c>
      <c r="G19" s="225">
        <v>0</v>
      </c>
      <c r="H19" s="225">
        <v>0</v>
      </c>
      <c r="I19" s="225">
        <v>0</v>
      </c>
      <c r="J19" s="225">
        <v>0</v>
      </c>
      <c r="K19" s="225">
        <v>0</v>
      </c>
      <c r="L19" s="225">
        <v>0</v>
      </c>
      <c r="M19" s="225">
        <v>0</v>
      </c>
      <c r="N19" s="225">
        <v>0</v>
      </c>
      <c r="O19" s="225">
        <v>0</v>
      </c>
      <c r="P19" s="225">
        <v>0</v>
      </c>
      <c r="Q19" s="225">
        <v>0</v>
      </c>
      <c r="R19" s="226">
        <f>SUM(F19:Q19)</f>
        <v>0</v>
      </c>
    </row>
    <row r="20" spans="1:18" x14ac:dyDescent="0.2">
      <c r="A20" s="218" t="s">
        <v>410</v>
      </c>
      <c r="B20" s="223">
        <v>1</v>
      </c>
      <c r="C20" s="224">
        <v>15</v>
      </c>
      <c r="D20" s="218" t="s">
        <v>84</v>
      </c>
      <c r="E20" s="218" t="s">
        <v>85</v>
      </c>
      <c r="F20" s="225">
        <v>450</v>
      </c>
      <c r="G20" s="225">
        <v>420</v>
      </c>
      <c r="H20" s="225">
        <v>589</v>
      </c>
      <c r="I20" s="225">
        <v>784</v>
      </c>
      <c r="J20" s="225">
        <v>319</v>
      </c>
      <c r="K20" s="225">
        <v>890</v>
      </c>
      <c r="L20" s="225">
        <v>420</v>
      </c>
      <c r="M20" s="225">
        <v>510</v>
      </c>
      <c r="N20" s="225">
        <v>330</v>
      </c>
      <c r="O20" s="225">
        <v>570</v>
      </c>
      <c r="P20" s="225">
        <v>990</v>
      </c>
      <c r="Q20" s="225">
        <v>180</v>
      </c>
      <c r="R20" s="226">
        <f>SUM(F20:Q20)</f>
        <v>6452</v>
      </c>
    </row>
    <row r="21" spans="1:18" x14ac:dyDescent="0.2">
      <c r="A21" s="218" t="s">
        <v>410</v>
      </c>
      <c r="B21" s="223">
        <v>1</v>
      </c>
      <c r="C21" s="224">
        <v>60</v>
      </c>
      <c r="D21" s="218" t="s">
        <v>84</v>
      </c>
      <c r="E21" s="218" t="s">
        <v>85</v>
      </c>
      <c r="F21" s="225">
        <v>26492</v>
      </c>
      <c r="G21" s="225">
        <v>26473</v>
      </c>
      <c r="H21" s="225">
        <v>22492</v>
      </c>
      <c r="I21" s="225">
        <v>28949</v>
      </c>
      <c r="J21" s="225">
        <v>27980</v>
      </c>
      <c r="K21" s="225">
        <v>26487</v>
      </c>
      <c r="L21" s="225">
        <v>29023</v>
      </c>
      <c r="M21" s="225">
        <v>23229</v>
      </c>
      <c r="N21" s="225">
        <v>25247</v>
      </c>
      <c r="O21" s="225">
        <v>32469</v>
      </c>
      <c r="P21" s="225">
        <v>22655</v>
      </c>
      <c r="Q21" s="225">
        <v>30387</v>
      </c>
      <c r="R21" s="226">
        <f>SUM(F21:Q21)</f>
        <v>321883</v>
      </c>
    </row>
    <row r="22" spans="1:18" x14ac:dyDescent="0.2">
      <c r="A22" s="218" t="s">
        <v>410</v>
      </c>
      <c r="B22" s="223">
        <v>1</v>
      </c>
      <c r="C22" s="224">
        <v>100</v>
      </c>
      <c r="D22" s="218" t="s">
        <v>84</v>
      </c>
      <c r="E22" s="218" t="s">
        <v>85</v>
      </c>
      <c r="F22" s="225">
        <v>810</v>
      </c>
      <c r="G22" s="225">
        <v>1120</v>
      </c>
      <c r="H22" s="225">
        <v>1065</v>
      </c>
      <c r="I22" s="225">
        <v>1140</v>
      </c>
      <c r="J22" s="225">
        <v>1110</v>
      </c>
      <c r="K22" s="225">
        <v>1230</v>
      </c>
      <c r="L22" s="225">
        <v>1230</v>
      </c>
      <c r="M22" s="225">
        <v>660</v>
      </c>
      <c r="N22" s="225">
        <v>930</v>
      </c>
      <c r="O22" s="225">
        <v>1230</v>
      </c>
      <c r="P22" s="225">
        <v>1260</v>
      </c>
      <c r="Q22" s="225">
        <v>570</v>
      </c>
      <c r="R22" s="226">
        <f>SUM(F22:Q22)</f>
        <v>12355</v>
      </c>
    </row>
    <row r="23" spans="1:18" x14ac:dyDescent="0.2">
      <c r="A23" s="218" t="s">
        <v>410</v>
      </c>
      <c r="B23" s="223">
        <v>1</v>
      </c>
      <c r="C23" s="224">
        <v>1</v>
      </c>
      <c r="D23" s="218" t="s">
        <v>16</v>
      </c>
      <c r="E23" s="218" t="s">
        <v>85</v>
      </c>
      <c r="F23" s="225">
        <v>0</v>
      </c>
      <c r="G23" s="225">
        <v>0</v>
      </c>
      <c r="H23" s="225">
        <v>0</v>
      </c>
      <c r="I23" s="225">
        <v>0</v>
      </c>
      <c r="J23" s="225">
        <v>0</v>
      </c>
      <c r="K23" s="225">
        <v>0</v>
      </c>
      <c r="L23" s="225">
        <v>0</v>
      </c>
      <c r="M23" s="225">
        <v>0</v>
      </c>
      <c r="N23" s="225">
        <v>0</v>
      </c>
      <c r="O23" s="225">
        <v>0</v>
      </c>
      <c r="P23" s="225">
        <v>0</v>
      </c>
      <c r="Q23" s="225">
        <v>0</v>
      </c>
      <c r="R23" s="226">
        <f>SUM(F23:Q23)</f>
        <v>0</v>
      </c>
    </row>
    <row r="24" spans="1:18" x14ac:dyDescent="0.2">
      <c r="A24" s="218" t="s">
        <v>410</v>
      </c>
      <c r="B24" s="223">
        <v>1</v>
      </c>
      <c r="C24" s="224">
        <v>30</v>
      </c>
      <c r="D24" s="218" t="s">
        <v>16</v>
      </c>
      <c r="E24" s="218" t="s">
        <v>85</v>
      </c>
      <c r="F24" s="225">
        <v>1110</v>
      </c>
      <c r="G24" s="225">
        <v>2248</v>
      </c>
      <c r="H24" s="225">
        <v>1200</v>
      </c>
      <c r="I24" s="225">
        <v>1020</v>
      </c>
      <c r="J24" s="225">
        <v>1400</v>
      </c>
      <c r="K24" s="225">
        <v>1410</v>
      </c>
      <c r="L24" s="225">
        <v>600</v>
      </c>
      <c r="M24" s="225">
        <v>1094</v>
      </c>
      <c r="N24" s="225">
        <v>600</v>
      </c>
      <c r="O24" s="225">
        <v>180</v>
      </c>
      <c r="P24" s="225">
        <v>988</v>
      </c>
      <c r="Q24" s="225">
        <v>630</v>
      </c>
      <c r="R24" s="226">
        <f>SUM(F24:Q24)</f>
        <v>12480</v>
      </c>
    </row>
    <row r="25" spans="1:18" x14ac:dyDescent="0.2">
      <c r="A25" s="218" t="s">
        <v>410</v>
      </c>
      <c r="B25" s="223">
        <v>1</v>
      </c>
      <c r="C25" s="224">
        <v>60</v>
      </c>
      <c r="D25" s="218" t="s">
        <v>16</v>
      </c>
      <c r="E25" s="218" t="s">
        <v>85</v>
      </c>
      <c r="F25" s="225">
        <v>179658</v>
      </c>
      <c r="G25" s="225">
        <v>164713</v>
      </c>
      <c r="H25" s="225">
        <v>144819</v>
      </c>
      <c r="I25" s="225">
        <v>160079</v>
      </c>
      <c r="J25" s="225">
        <v>152391</v>
      </c>
      <c r="K25" s="225">
        <v>139338</v>
      </c>
      <c r="L25" s="225">
        <v>157269</v>
      </c>
      <c r="M25" s="225">
        <v>153829</v>
      </c>
      <c r="N25" s="225">
        <v>136553</v>
      </c>
      <c r="O25" s="225">
        <v>152579</v>
      </c>
      <c r="P25" s="225">
        <v>150056</v>
      </c>
      <c r="Q25" s="225">
        <v>145082</v>
      </c>
      <c r="R25" s="226">
        <f>SUM(F25:Q25)</f>
        <v>1836366</v>
      </c>
    </row>
    <row r="26" spans="1:18" x14ac:dyDescent="0.2">
      <c r="A26" s="218" t="s">
        <v>410</v>
      </c>
      <c r="B26" s="223">
        <v>1</v>
      </c>
      <c r="C26" s="224">
        <v>100</v>
      </c>
      <c r="D26" s="218" t="s">
        <v>16</v>
      </c>
      <c r="E26" s="218" t="s">
        <v>85</v>
      </c>
      <c r="F26" s="225">
        <v>7380</v>
      </c>
      <c r="G26" s="225">
        <v>4850</v>
      </c>
      <c r="H26" s="225">
        <v>5460</v>
      </c>
      <c r="I26" s="225">
        <v>6420</v>
      </c>
      <c r="J26" s="225">
        <v>6110</v>
      </c>
      <c r="K26" s="225">
        <v>4860</v>
      </c>
      <c r="L26" s="225">
        <v>5250</v>
      </c>
      <c r="M26" s="225">
        <v>4648</v>
      </c>
      <c r="N26" s="225">
        <v>3630</v>
      </c>
      <c r="O26" s="225">
        <v>4440</v>
      </c>
      <c r="P26" s="225">
        <v>4290</v>
      </c>
      <c r="Q26" s="225">
        <v>4350</v>
      </c>
      <c r="R26" s="226">
        <f>SUM(F26:Q26)</f>
        <v>61688</v>
      </c>
    </row>
    <row r="27" spans="1:18" x14ac:dyDescent="0.2">
      <c r="A27" s="218" t="s">
        <v>410</v>
      </c>
      <c r="B27" s="223">
        <v>1</v>
      </c>
      <c r="C27" s="224">
        <v>500</v>
      </c>
      <c r="D27" s="218" t="s">
        <v>16</v>
      </c>
      <c r="E27" s="218" t="s">
        <v>85</v>
      </c>
      <c r="F27" s="225">
        <v>0</v>
      </c>
      <c r="G27" s="225">
        <v>0</v>
      </c>
      <c r="H27" s="225">
        <v>0</v>
      </c>
      <c r="I27" s="225">
        <v>0</v>
      </c>
      <c r="J27" s="225">
        <v>0</v>
      </c>
      <c r="K27" s="225">
        <v>0</v>
      </c>
      <c r="L27" s="225">
        <v>0</v>
      </c>
      <c r="M27" s="225">
        <v>0</v>
      </c>
      <c r="N27" s="225">
        <v>0</v>
      </c>
      <c r="O27" s="225">
        <v>0</v>
      </c>
      <c r="P27" s="225">
        <v>0</v>
      </c>
      <c r="Q27" s="225">
        <v>0</v>
      </c>
      <c r="R27" s="226">
        <f>SUM(F27:Q27)</f>
        <v>0</v>
      </c>
    </row>
    <row r="28" spans="1:18" x14ac:dyDescent="0.2">
      <c r="A28" s="218" t="s">
        <v>404</v>
      </c>
      <c r="B28" s="223">
        <v>1</v>
      </c>
      <c r="C28" s="224">
        <v>30</v>
      </c>
      <c r="D28" s="218" t="s">
        <v>407</v>
      </c>
      <c r="E28" s="218" t="s">
        <v>85</v>
      </c>
      <c r="F28" s="225">
        <v>0</v>
      </c>
      <c r="G28" s="225">
        <v>0</v>
      </c>
      <c r="H28" s="225">
        <v>0</v>
      </c>
      <c r="I28" s="225">
        <v>0</v>
      </c>
      <c r="J28" s="225">
        <v>0</v>
      </c>
      <c r="K28" s="225">
        <v>0</v>
      </c>
      <c r="L28" s="225">
        <v>0</v>
      </c>
      <c r="M28" s="225">
        <v>0</v>
      </c>
      <c r="N28" s="225">
        <v>0</v>
      </c>
      <c r="O28" s="225">
        <v>0</v>
      </c>
      <c r="P28" s="225">
        <v>0</v>
      </c>
      <c r="Q28" s="225">
        <v>0</v>
      </c>
      <c r="R28" s="226">
        <f>SUM(F28:Q28)</f>
        <v>0</v>
      </c>
    </row>
    <row r="29" spans="1:18" x14ac:dyDescent="0.2">
      <c r="A29" s="218" t="s">
        <v>404</v>
      </c>
      <c r="B29" s="223">
        <v>1</v>
      </c>
      <c r="C29" s="224">
        <v>60</v>
      </c>
      <c r="D29" s="218" t="s">
        <v>407</v>
      </c>
      <c r="E29" s="218" t="s">
        <v>85</v>
      </c>
      <c r="F29" s="225">
        <v>900</v>
      </c>
      <c r="G29" s="225">
        <v>1200</v>
      </c>
      <c r="H29" s="225">
        <v>1620</v>
      </c>
      <c r="I29" s="225">
        <v>660</v>
      </c>
      <c r="J29" s="225">
        <v>780</v>
      </c>
      <c r="K29" s="225">
        <v>1785</v>
      </c>
      <c r="L29" s="225">
        <v>900</v>
      </c>
      <c r="M29" s="225">
        <v>1050</v>
      </c>
      <c r="N29" s="225">
        <v>12180</v>
      </c>
      <c r="O29" s="225">
        <v>960</v>
      </c>
      <c r="P29" s="225">
        <v>990</v>
      </c>
      <c r="Q29" s="225">
        <v>12630</v>
      </c>
      <c r="R29" s="226">
        <f>SUM(F29:Q29)</f>
        <v>35655</v>
      </c>
    </row>
    <row r="30" spans="1:18" x14ac:dyDescent="0.2">
      <c r="A30" s="218" t="s">
        <v>404</v>
      </c>
      <c r="B30" s="223">
        <v>1</v>
      </c>
      <c r="C30" s="224">
        <v>30</v>
      </c>
      <c r="D30" s="218" t="s">
        <v>403</v>
      </c>
      <c r="E30" s="218" t="s">
        <v>85</v>
      </c>
      <c r="F30" s="225">
        <v>0</v>
      </c>
      <c r="G30" s="225">
        <v>0</v>
      </c>
      <c r="H30" s="225">
        <v>0</v>
      </c>
      <c r="I30" s="225">
        <v>0</v>
      </c>
      <c r="J30" s="225">
        <v>0</v>
      </c>
      <c r="K30" s="225">
        <v>0</v>
      </c>
      <c r="L30" s="225">
        <v>0</v>
      </c>
      <c r="M30" s="225">
        <v>0</v>
      </c>
      <c r="N30" s="225">
        <v>0</v>
      </c>
      <c r="O30" s="225">
        <v>0</v>
      </c>
      <c r="P30" s="225">
        <v>0</v>
      </c>
      <c r="Q30" s="225">
        <v>0</v>
      </c>
      <c r="R30" s="226">
        <f>SUM(F30:Q30)</f>
        <v>0</v>
      </c>
    </row>
    <row r="31" spans="1:18" x14ac:dyDescent="0.2">
      <c r="A31" s="218" t="s">
        <v>404</v>
      </c>
      <c r="B31" s="223">
        <v>1</v>
      </c>
      <c r="C31" s="224">
        <v>60</v>
      </c>
      <c r="D31" s="218" t="s">
        <v>403</v>
      </c>
      <c r="E31" s="218" t="s">
        <v>85</v>
      </c>
      <c r="F31" s="225">
        <v>1650</v>
      </c>
      <c r="G31" s="225">
        <v>1800</v>
      </c>
      <c r="H31" s="225">
        <v>1500</v>
      </c>
      <c r="I31" s="225">
        <v>2220</v>
      </c>
      <c r="J31" s="225">
        <v>1650</v>
      </c>
      <c r="K31" s="225">
        <v>1470</v>
      </c>
      <c r="L31" s="225">
        <v>1500</v>
      </c>
      <c r="M31" s="225">
        <v>1530</v>
      </c>
      <c r="N31" s="225">
        <v>1870</v>
      </c>
      <c r="O31" s="225">
        <v>2700</v>
      </c>
      <c r="P31" s="225">
        <v>1080</v>
      </c>
      <c r="Q31" s="225">
        <v>2250</v>
      </c>
      <c r="R31" s="226">
        <f>SUM(F31:Q31)</f>
        <v>21220</v>
      </c>
    </row>
    <row r="32" spans="1:18" x14ac:dyDescent="0.2">
      <c r="A32" s="218" t="s">
        <v>404</v>
      </c>
      <c r="B32" s="223">
        <v>1</v>
      </c>
      <c r="C32" s="224">
        <v>60</v>
      </c>
      <c r="D32" s="218" t="s">
        <v>406</v>
      </c>
      <c r="E32" s="218" t="s">
        <v>85</v>
      </c>
      <c r="F32" s="225">
        <v>1140</v>
      </c>
      <c r="G32" s="225">
        <v>870</v>
      </c>
      <c r="H32" s="225">
        <v>690</v>
      </c>
      <c r="I32" s="225">
        <v>780</v>
      </c>
      <c r="J32" s="225">
        <v>1260</v>
      </c>
      <c r="K32" s="225">
        <v>990</v>
      </c>
      <c r="L32" s="225">
        <v>420</v>
      </c>
      <c r="M32" s="225">
        <v>1680</v>
      </c>
      <c r="N32" s="225">
        <v>400</v>
      </c>
      <c r="O32" s="225">
        <v>260</v>
      </c>
      <c r="P32" s="225">
        <v>1200</v>
      </c>
      <c r="Q32" s="225">
        <v>480</v>
      </c>
      <c r="R32" s="226">
        <f>SUM(F32:Q32)</f>
        <v>10170</v>
      </c>
    </row>
    <row r="33" spans="1:18" x14ac:dyDescent="0.2">
      <c r="A33" s="218" t="s">
        <v>398</v>
      </c>
      <c r="B33" s="223">
        <v>1</v>
      </c>
      <c r="C33" s="224">
        <v>1</v>
      </c>
      <c r="D33" s="218" t="s">
        <v>84</v>
      </c>
      <c r="E33" s="218" t="s">
        <v>85</v>
      </c>
      <c r="F33" s="225">
        <v>0</v>
      </c>
      <c r="G33" s="225">
        <v>0</v>
      </c>
      <c r="H33" s="225">
        <v>0</v>
      </c>
      <c r="I33" s="225">
        <v>0</v>
      </c>
      <c r="J33" s="225">
        <v>0</v>
      </c>
      <c r="K33" s="225">
        <v>0</v>
      </c>
      <c r="L33" s="225">
        <v>0</v>
      </c>
      <c r="M33" s="225">
        <v>0</v>
      </c>
      <c r="N33" s="225">
        <v>0</v>
      </c>
      <c r="O33" s="225">
        <v>0</v>
      </c>
      <c r="P33" s="225">
        <v>0</v>
      </c>
      <c r="Q33" s="225">
        <v>0</v>
      </c>
      <c r="R33" s="226">
        <f>SUM(F33:Q33)</f>
        <v>0</v>
      </c>
    </row>
    <row r="34" spans="1:18" x14ac:dyDescent="0.2">
      <c r="A34" s="218" t="s">
        <v>398</v>
      </c>
      <c r="B34" s="223">
        <v>1</v>
      </c>
      <c r="C34" s="224">
        <v>30</v>
      </c>
      <c r="D34" s="218" t="s">
        <v>84</v>
      </c>
      <c r="E34" s="218" t="s">
        <v>85</v>
      </c>
      <c r="F34" s="225">
        <v>53677</v>
      </c>
      <c r="G34" s="225">
        <v>51818</v>
      </c>
      <c r="H34" s="225">
        <v>42848</v>
      </c>
      <c r="I34" s="225">
        <v>49552</v>
      </c>
      <c r="J34" s="225">
        <v>45664</v>
      </c>
      <c r="K34" s="225">
        <v>44894</v>
      </c>
      <c r="L34" s="225">
        <v>43444</v>
      </c>
      <c r="M34" s="225">
        <v>40502</v>
      </c>
      <c r="N34" s="225">
        <v>37916</v>
      </c>
      <c r="O34" s="225">
        <v>42479</v>
      </c>
      <c r="P34" s="225">
        <v>43480</v>
      </c>
      <c r="Q34" s="225">
        <v>40889</v>
      </c>
      <c r="R34" s="226">
        <f>SUM(F34:Q34)</f>
        <v>537163</v>
      </c>
    </row>
    <row r="35" spans="1:18" x14ac:dyDescent="0.2">
      <c r="A35" s="218" t="s">
        <v>398</v>
      </c>
      <c r="B35" s="223">
        <v>1</v>
      </c>
      <c r="C35" s="224">
        <v>90</v>
      </c>
      <c r="D35" s="218" t="s">
        <v>84</v>
      </c>
      <c r="E35" s="218" t="s">
        <v>85</v>
      </c>
      <c r="F35" s="225">
        <v>46311</v>
      </c>
      <c r="G35" s="225">
        <v>47432</v>
      </c>
      <c r="H35" s="225">
        <v>40119</v>
      </c>
      <c r="I35" s="225">
        <v>45618</v>
      </c>
      <c r="J35" s="225">
        <v>44559</v>
      </c>
      <c r="K35" s="225">
        <v>39430</v>
      </c>
      <c r="L35" s="225">
        <v>48560</v>
      </c>
      <c r="M35" s="225">
        <v>51794</v>
      </c>
      <c r="N35" s="225">
        <v>48282</v>
      </c>
      <c r="O35" s="225">
        <v>49159</v>
      </c>
      <c r="P35" s="225">
        <v>49531</v>
      </c>
      <c r="Q35" s="225">
        <v>47258</v>
      </c>
      <c r="R35" s="226">
        <f>SUM(F35:Q35)</f>
        <v>558053</v>
      </c>
    </row>
    <row r="36" spans="1:18" x14ac:dyDescent="0.2">
      <c r="A36" s="218" t="s">
        <v>398</v>
      </c>
      <c r="B36" s="223">
        <v>1</v>
      </c>
      <c r="C36" s="224">
        <v>100</v>
      </c>
      <c r="D36" s="218" t="s">
        <v>84</v>
      </c>
      <c r="E36" s="218" t="s">
        <v>85</v>
      </c>
      <c r="F36" s="225">
        <v>5340</v>
      </c>
      <c r="G36" s="225">
        <v>5835</v>
      </c>
      <c r="H36" s="225">
        <v>5314</v>
      </c>
      <c r="I36" s="225">
        <v>4980</v>
      </c>
      <c r="J36" s="225">
        <v>4526</v>
      </c>
      <c r="K36" s="225">
        <v>4309</v>
      </c>
      <c r="L36" s="225">
        <v>3480</v>
      </c>
      <c r="M36" s="225">
        <v>2055</v>
      </c>
      <c r="N36" s="225">
        <v>1320</v>
      </c>
      <c r="O36" s="225">
        <v>0</v>
      </c>
      <c r="P36" s="225">
        <v>0</v>
      </c>
      <c r="Q36" s="225">
        <v>0</v>
      </c>
      <c r="R36" s="226">
        <f>SUM(F36:Q36)</f>
        <v>37159</v>
      </c>
    </row>
    <row r="37" spans="1:18" x14ac:dyDescent="0.2">
      <c r="A37" s="218" t="s">
        <v>398</v>
      </c>
      <c r="B37" s="223">
        <v>1</v>
      </c>
      <c r="C37" s="224">
        <v>500</v>
      </c>
      <c r="D37" s="218" t="s">
        <v>84</v>
      </c>
      <c r="E37" s="218" t="s">
        <v>85</v>
      </c>
      <c r="F37" s="225">
        <v>0</v>
      </c>
      <c r="G37" s="225">
        <v>300</v>
      </c>
      <c r="H37" s="225">
        <v>60</v>
      </c>
      <c r="I37" s="225">
        <v>60</v>
      </c>
      <c r="J37" s="225">
        <v>60</v>
      </c>
      <c r="K37" s="225">
        <v>180</v>
      </c>
      <c r="L37" s="225">
        <v>60</v>
      </c>
      <c r="M37" s="225">
        <v>180</v>
      </c>
      <c r="N37" s="225">
        <v>180</v>
      </c>
      <c r="O37" s="225">
        <v>0</v>
      </c>
      <c r="P37" s="225">
        <v>90</v>
      </c>
      <c r="Q37" s="225">
        <v>0</v>
      </c>
      <c r="R37" s="226">
        <f>SUM(F37:Q37)</f>
        <v>1170</v>
      </c>
    </row>
    <row r="38" spans="1:18" x14ac:dyDescent="0.2">
      <c r="A38" s="218" t="s">
        <v>398</v>
      </c>
      <c r="B38" s="223">
        <v>1</v>
      </c>
      <c r="C38" s="224">
        <v>1000</v>
      </c>
      <c r="D38" s="218" t="s">
        <v>84</v>
      </c>
      <c r="E38" s="218" t="s">
        <v>85</v>
      </c>
      <c r="F38" s="225">
        <v>3060</v>
      </c>
      <c r="G38" s="225">
        <v>3660</v>
      </c>
      <c r="H38" s="225">
        <v>4116</v>
      </c>
      <c r="I38" s="225">
        <v>4590</v>
      </c>
      <c r="J38" s="225">
        <v>4200</v>
      </c>
      <c r="K38" s="225">
        <v>4350</v>
      </c>
      <c r="L38" s="225">
        <v>4560</v>
      </c>
      <c r="M38" s="225">
        <v>5254</v>
      </c>
      <c r="N38" s="225">
        <v>6600</v>
      </c>
      <c r="O38" s="225">
        <v>5660</v>
      </c>
      <c r="P38" s="225">
        <v>6164</v>
      </c>
      <c r="Q38" s="225">
        <v>6464</v>
      </c>
      <c r="R38" s="226">
        <f>SUM(F38:Q38)</f>
        <v>58678</v>
      </c>
    </row>
    <row r="39" spans="1:18" x14ac:dyDescent="0.2">
      <c r="A39" s="218" t="s">
        <v>398</v>
      </c>
      <c r="B39" s="223">
        <v>1</v>
      </c>
      <c r="C39" s="224">
        <v>4000</v>
      </c>
      <c r="D39" s="218" t="s">
        <v>84</v>
      </c>
      <c r="E39" s="218" t="s">
        <v>85</v>
      </c>
      <c r="F39" s="225">
        <v>0</v>
      </c>
      <c r="G39" s="225">
        <v>0</v>
      </c>
      <c r="H39" s="225">
        <v>0</v>
      </c>
      <c r="I39" s="225">
        <v>0</v>
      </c>
      <c r="J39" s="225">
        <v>0</v>
      </c>
      <c r="K39" s="225">
        <v>0</v>
      </c>
      <c r="L39" s="225">
        <v>0</v>
      </c>
      <c r="M39" s="225">
        <v>0</v>
      </c>
      <c r="N39" s="225">
        <v>0</v>
      </c>
      <c r="O39" s="225">
        <v>0</v>
      </c>
      <c r="P39" s="225">
        <v>0</v>
      </c>
      <c r="Q39" s="225">
        <v>0</v>
      </c>
      <c r="R39" s="226">
        <f>SUM(F39:Q39)</f>
        <v>0</v>
      </c>
    </row>
    <row r="40" spans="1:18" x14ac:dyDescent="0.2">
      <c r="A40" s="218" t="s">
        <v>398</v>
      </c>
      <c r="B40" s="223">
        <v>1</v>
      </c>
      <c r="C40" s="224">
        <v>1</v>
      </c>
      <c r="D40" s="218" t="s">
        <v>16</v>
      </c>
      <c r="E40" s="218" t="s">
        <v>85</v>
      </c>
      <c r="F40" s="225">
        <v>0</v>
      </c>
      <c r="G40" s="225">
        <v>0</v>
      </c>
      <c r="H40" s="225">
        <v>0</v>
      </c>
      <c r="I40" s="225">
        <v>0</v>
      </c>
      <c r="J40" s="225">
        <v>0</v>
      </c>
      <c r="K40" s="225">
        <v>0</v>
      </c>
      <c r="L40" s="225">
        <v>0</v>
      </c>
      <c r="M40" s="225">
        <v>0</v>
      </c>
      <c r="N40" s="225">
        <v>0</v>
      </c>
      <c r="O40" s="225">
        <v>0</v>
      </c>
      <c r="P40" s="225">
        <v>0</v>
      </c>
      <c r="Q40" s="225">
        <v>0</v>
      </c>
      <c r="R40" s="226">
        <f>SUM(F40:Q40)</f>
        <v>0</v>
      </c>
    </row>
    <row r="41" spans="1:18" x14ac:dyDescent="0.2">
      <c r="A41" s="218" t="s">
        <v>398</v>
      </c>
      <c r="B41" s="223">
        <v>1</v>
      </c>
      <c r="C41" s="224">
        <v>30</v>
      </c>
      <c r="D41" s="218" t="s">
        <v>16</v>
      </c>
      <c r="E41" s="218" t="s">
        <v>85</v>
      </c>
      <c r="F41" s="225">
        <v>56443</v>
      </c>
      <c r="G41" s="225">
        <v>56969</v>
      </c>
      <c r="H41" s="225">
        <v>49060</v>
      </c>
      <c r="I41" s="225">
        <v>54828</v>
      </c>
      <c r="J41" s="225">
        <v>59197</v>
      </c>
      <c r="K41" s="225">
        <v>44854</v>
      </c>
      <c r="L41" s="225">
        <v>50584</v>
      </c>
      <c r="M41" s="225">
        <v>51009</v>
      </c>
      <c r="N41" s="225">
        <v>45096</v>
      </c>
      <c r="O41" s="225">
        <v>54526</v>
      </c>
      <c r="P41" s="225">
        <v>55413</v>
      </c>
      <c r="Q41" s="225">
        <v>50442</v>
      </c>
      <c r="R41" s="226">
        <f>SUM(F41:Q41)</f>
        <v>628421</v>
      </c>
    </row>
    <row r="42" spans="1:18" x14ac:dyDescent="0.2">
      <c r="A42" s="218" t="s">
        <v>398</v>
      </c>
      <c r="B42" s="223">
        <v>1</v>
      </c>
      <c r="C42" s="224">
        <v>90</v>
      </c>
      <c r="D42" s="218" t="s">
        <v>16</v>
      </c>
      <c r="E42" s="218" t="s">
        <v>85</v>
      </c>
      <c r="F42" s="225">
        <v>133595</v>
      </c>
      <c r="G42" s="225">
        <v>134266</v>
      </c>
      <c r="H42" s="225">
        <v>124277</v>
      </c>
      <c r="I42" s="225">
        <v>138830</v>
      </c>
      <c r="J42" s="225">
        <v>132666</v>
      </c>
      <c r="K42" s="225">
        <v>127660</v>
      </c>
      <c r="L42" s="225">
        <v>152115</v>
      </c>
      <c r="M42" s="225">
        <v>145195</v>
      </c>
      <c r="N42" s="225">
        <v>132960</v>
      </c>
      <c r="O42" s="225">
        <v>137034</v>
      </c>
      <c r="P42" s="225">
        <v>145916</v>
      </c>
      <c r="Q42" s="225">
        <v>139028</v>
      </c>
      <c r="R42" s="226">
        <f>SUM(F42:Q42)</f>
        <v>1643542</v>
      </c>
    </row>
    <row r="43" spans="1:18" x14ac:dyDescent="0.2">
      <c r="A43" s="218" t="s">
        <v>398</v>
      </c>
      <c r="B43" s="223">
        <v>1</v>
      </c>
      <c r="C43" s="224">
        <v>100</v>
      </c>
      <c r="D43" s="218" t="s">
        <v>16</v>
      </c>
      <c r="E43" s="218" t="s">
        <v>85</v>
      </c>
      <c r="F43" s="225">
        <v>7605</v>
      </c>
      <c r="G43" s="225">
        <v>6945</v>
      </c>
      <c r="H43" s="225">
        <v>6585</v>
      </c>
      <c r="I43" s="225">
        <v>8069</v>
      </c>
      <c r="J43" s="225">
        <v>8415</v>
      </c>
      <c r="K43" s="225">
        <v>5137</v>
      </c>
      <c r="L43" s="225">
        <v>8047</v>
      </c>
      <c r="M43" s="225">
        <v>6927</v>
      </c>
      <c r="N43" s="225">
        <v>5984</v>
      </c>
      <c r="O43" s="225">
        <v>6345</v>
      </c>
      <c r="P43" s="225">
        <v>5384</v>
      </c>
      <c r="Q43" s="225">
        <v>11460</v>
      </c>
      <c r="R43" s="226">
        <f>SUM(F43:Q43)</f>
        <v>86903</v>
      </c>
    </row>
    <row r="44" spans="1:18" x14ac:dyDescent="0.2">
      <c r="A44" s="218" t="s">
        <v>398</v>
      </c>
      <c r="B44" s="223">
        <v>1</v>
      </c>
      <c r="C44" s="224">
        <v>500</v>
      </c>
      <c r="D44" s="218" t="s">
        <v>16</v>
      </c>
      <c r="E44" s="218" t="s">
        <v>85</v>
      </c>
      <c r="F44" s="225">
        <v>0</v>
      </c>
      <c r="G44" s="225">
        <v>0</v>
      </c>
      <c r="H44" s="225">
        <v>10</v>
      </c>
      <c r="I44" s="225">
        <v>0</v>
      </c>
      <c r="J44" s="225">
        <v>0</v>
      </c>
      <c r="K44" s="225">
        <v>90</v>
      </c>
      <c r="L44" s="225">
        <v>0</v>
      </c>
      <c r="M44" s="225">
        <v>0</v>
      </c>
      <c r="N44" s="225">
        <v>0</v>
      </c>
      <c r="O44" s="225">
        <v>0</v>
      </c>
      <c r="P44" s="225">
        <v>90</v>
      </c>
      <c r="Q44" s="225">
        <v>0</v>
      </c>
      <c r="R44" s="226">
        <f>SUM(F44:Q44)</f>
        <v>190</v>
      </c>
    </row>
    <row r="45" spans="1:18" x14ac:dyDescent="0.2">
      <c r="A45" s="218" t="s">
        <v>398</v>
      </c>
      <c r="B45" s="223">
        <v>1</v>
      </c>
      <c r="C45" s="224">
        <v>1000</v>
      </c>
      <c r="D45" s="218" t="s">
        <v>16</v>
      </c>
      <c r="E45" s="218" t="s">
        <v>85</v>
      </c>
      <c r="F45" s="225">
        <v>6945</v>
      </c>
      <c r="G45" s="225">
        <v>8176</v>
      </c>
      <c r="H45" s="225">
        <v>6285</v>
      </c>
      <c r="I45" s="225">
        <v>6360</v>
      </c>
      <c r="J45" s="225">
        <v>8040</v>
      </c>
      <c r="K45" s="225">
        <v>8490</v>
      </c>
      <c r="L45" s="225">
        <v>10125</v>
      </c>
      <c r="M45" s="225">
        <v>13950</v>
      </c>
      <c r="N45" s="225">
        <v>12390</v>
      </c>
      <c r="O45" s="225">
        <v>13578</v>
      </c>
      <c r="P45" s="225">
        <v>9938</v>
      </c>
      <c r="Q45" s="225">
        <v>8420</v>
      </c>
      <c r="R45" s="226">
        <f>SUM(F45:Q45)</f>
        <v>112697</v>
      </c>
    </row>
    <row r="46" spans="1:18" x14ac:dyDescent="0.2">
      <c r="A46" s="218" t="s">
        <v>398</v>
      </c>
      <c r="B46" s="223">
        <v>1</v>
      </c>
      <c r="C46" s="224">
        <v>2650</v>
      </c>
      <c r="D46" s="218" t="s">
        <v>16</v>
      </c>
      <c r="E46" s="218" t="s">
        <v>85</v>
      </c>
      <c r="F46" s="225">
        <v>0</v>
      </c>
      <c r="G46" s="225">
        <v>0</v>
      </c>
      <c r="H46" s="225">
        <v>0</v>
      </c>
      <c r="I46" s="225">
        <v>0</v>
      </c>
      <c r="J46" s="225">
        <v>0</v>
      </c>
      <c r="K46" s="225">
        <v>0</v>
      </c>
      <c r="L46" s="225">
        <v>0</v>
      </c>
      <c r="M46" s="225">
        <v>0</v>
      </c>
      <c r="N46" s="225">
        <v>0</v>
      </c>
      <c r="O46" s="225">
        <v>0</v>
      </c>
      <c r="P46" s="225">
        <v>0</v>
      </c>
      <c r="Q46" s="225">
        <v>0</v>
      </c>
      <c r="R46" s="226">
        <f>SUM(F46:Q46)</f>
        <v>0</v>
      </c>
    </row>
    <row r="47" spans="1:18" x14ac:dyDescent="0.2">
      <c r="A47" s="218" t="s">
        <v>398</v>
      </c>
      <c r="B47" s="223">
        <v>1</v>
      </c>
      <c r="C47" s="224">
        <v>30</v>
      </c>
      <c r="D47" s="218" t="s">
        <v>399</v>
      </c>
      <c r="E47" s="218" t="s">
        <v>85</v>
      </c>
      <c r="F47" s="225">
        <v>1050</v>
      </c>
      <c r="G47" s="225">
        <v>780</v>
      </c>
      <c r="H47" s="225">
        <v>780</v>
      </c>
      <c r="I47" s="225">
        <v>1200</v>
      </c>
      <c r="J47" s="225">
        <v>990</v>
      </c>
      <c r="K47" s="225">
        <v>240</v>
      </c>
      <c r="L47" s="225">
        <v>900</v>
      </c>
      <c r="M47" s="225">
        <v>1740</v>
      </c>
      <c r="N47" s="225">
        <v>1170</v>
      </c>
      <c r="O47" s="225">
        <v>2610</v>
      </c>
      <c r="P47" s="225">
        <v>3210</v>
      </c>
      <c r="Q47" s="225">
        <v>2745</v>
      </c>
      <c r="R47" s="226">
        <f>SUM(F47:Q47)</f>
        <v>17415</v>
      </c>
    </row>
    <row r="48" spans="1:18" x14ac:dyDescent="0.2">
      <c r="A48" s="218" t="s">
        <v>398</v>
      </c>
      <c r="B48" s="223">
        <v>1</v>
      </c>
      <c r="C48" s="224">
        <v>90</v>
      </c>
      <c r="D48" s="218" t="s">
        <v>399</v>
      </c>
      <c r="E48" s="218" t="s">
        <v>85</v>
      </c>
      <c r="F48" s="225">
        <v>1980</v>
      </c>
      <c r="G48" s="225">
        <v>1830</v>
      </c>
      <c r="H48" s="225">
        <v>1635</v>
      </c>
      <c r="I48" s="225">
        <v>1380</v>
      </c>
      <c r="J48" s="225">
        <v>2370</v>
      </c>
      <c r="K48" s="225">
        <v>1245</v>
      </c>
      <c r="L48" s="225">
        <v>1500</v>
      </c>
      <c r="M48" s="225">
        <v>1020</v>
      </c>
      <c r="N48" s="225">
        <v>660</v>
      </c>
      <c r="O48" s="225">
        <v>0</v>
      </c>
      <c r="P48" s="225">
        <v>0</v>
      </c>
      <c r="Q48" s="225">
        <v>0</v>
      </c>
      <c r="R48" s="226">
        <f>SUM(F48:Q48)</f>
        <v>13620</v>
      </c>
    </row>
    <row r="49" spans="1:18" x14ac:dyDescent="0.2">
      <c r="A49" s="218" t="s">
        <v>419</v>
      </c>
      <c r="B49" s="223">
        <v>1</v>
      </c>
      <c r="C49" s="224">
        <v>1</v>
      </c>
      <c r="D49" s="218" t="s">
        <v>418</v>
      </c>
      <c r="E49" s="218" t="s">
        <v>123</v>
      </c>
      <c r="F49" s="225">
        <v>0</v>
      </c>
      <c r="G49" s="225">
        <v>90</v>
      </c>
      <c r="H49" s="225">
        <v>90</v>
      </c>
      <c r="I49" s="225">
        <v>0</v>
      </c>
      <c r="J49" s="225">
        <v>90</v>
      </c>
      <c r="K49" s="225">
        <v>90</v>
      </c>
      <c r="L49" s="225">
        <v>90</v>
      </c>
      <c r="M49" s="225">
        <v>0</v>
      </c>
      <c r="N49" s="225">
        <v>90</v>
      </c>
      <c r="O49" s="225">
        <v>180</v>
      </c>
      <c r="P49" s="225">
        <v>0</v>
      </c>
      <c r="Q49" s="225">
        <v>90</v>
      </c>
      <c r="R49" s="226">
        <f>SUM(F49:Q49)</f>
        <v>810</v>
      </c>
    </row>
    <row r="50" spans="1:18" x14ac:dyDescent="0.2">
      <c r="A50" s="218" t="s">
        <v>419</v>
      </c>
      <c r="B50" s="223">
        <v>1</v>
      </c>
      <c r="C50" s="224">
        <v>30</v>
      </c>
      <c r="D50" s="218" t="s">
        <v>418</v>
      </c>
      <c r="E50" s="218" t="s">
        <v>123</v>
      </c>
      <c r="F50" s="225">
        <v>3154</v>
      </c>
      <c r="G50" s="225">
        <v>3913</v>
      </c>
      <c r="H50" s="225">
        <v>2764</v>
      </c>
      <c r="I50" s="225">
        <v>2743</v>
      </c>
      <c r="J50" s="225">
        <v>3910</v>
      </c>
      <c r="K50" s="225">
        <v>3372</v>
      </c>
      <c r="L50" s="225">
        <v>3284</v>
      </c>
      <c r="M50" s="225">
        <v>4445</v>
      </c>
      <c r="N50" s="225">
        <v>5316</v>
      </c>
      <c r="O50" s="225">
        <v>7780</v>
      </c>
      <c r="P50" s="225">
        <v>5290</v>
      </c>
      <c r="Q50" s="225">
        <v>7205</v>
      </c>
      <c r="R50" s="226">
        <f>SUM(F50:Q50)</f>
        <v>53176</v>
      </c>
    </row>
    <row r="51" spans="1:18" x14ac:dyDescent="0.2">
      <c r="A51" s="218" t="s">
        <v>419</v>
      </c>
      <c r="B51" s="223">
        <v>1</v>
      </c>
      <c r="C51" s="224">
        <v>1</v>
      </c>
      <c r="D51" s="218" t="s">
        <v>417</v>
      </c>
      <c r="E51" s="218" t="s">
        <v>123</v>
      </c>
      <c r="F51" s="225">
        <v>60</v>
      </c>
      <c r="G51" s="225">
        <v>30</v>
      </c>
      <c r="H51" s="225">
        <v>0</v>
      </c>
      <c r="I51" s="225">
        <v>30</v>
      </c>
      <c r="J51" s="225">
        <v>30</v>
      </c>
      <c r="K51" s="225">
        <v>30</v>
      </c>
      <c r="L51" s="225">
        <v>90</v>
      </c>
      <c r="M51" s="225">
        <v>3</v>
      </c>
      <c r="N51" s="225">
        <v>120</v>
      </c>
      <c r="O51" s="225">
        <v>240</v>
      </c>
      <c r="P51" s="225">
        <v>60</v>
      </c>
      <c r="Q51" s="225">
        <v>93</v>
      </c>
      <c r="R51" s="226">
        <f>SUM(F51:Q51)</f>
        <v>786</v>
      </c>
    </row>
    <row r="52" spans="1:18" x14ac:dyDescent="0.2">
      <c r="A52" s="218" t="s">
        <v>419</v>
      </c>
      <c r="B52" s="223">
        <v>1</v>
      </c>
      <c r="C52" s="224">
        <v>30</v>
      </c>
      <c r="D52" s="218" t="s">
        <v>417</v>
      </c>
      <c r="E52" s="218" t="s">
        <v>123</v>
      </c>
      <c r="F52" s="225">
        <v>7721</v>
      </c>
      <c r="G52" s="225">
        <v>6182</v>
      </c>
      <c r="H52" s="225">
        <v>5171</v>
      </c>
      <c r="I52" s="225">
        <v>6769</v>
      </c>
      <c r="J52" s="225">
        <v>5235</v>
      </c>
      <c r="K52" s="225">
        <v>5267</v>
      </c>
      <c r="L52" s="225">
        <v>6708</v>
      </c>
      <c r="M52" s="225">
        <v>6105</v>
      </c>
      <c r="N52" s="225">
        <v>8858</v>
      </c>
      <c r="O52" s="225">
        <v>7672</v>
      </c>
      <c r="P52" s="225">
        <v>6576</v>
      </c>
      <c r="Q52" s="225">
        <v>7453</v>
      </c>
      <c r="R52" s="226">
        <f>SUM(F52:Q52)</f>
        <v>79717</v>
      </c>
    </row>
    <row r="53" spans="1:18" x14ac:dyDescent="0.2">
      <c r="A53" s="218" t="s">
        <v>410</v>
      </c>
      <c r="B53" s="223">
        <v>1</v>
      </c>
      <c r="C53" s="224">
        <v>360</v>
      </c>
      <c r="D53" s="218" t="s">
        <v>107</v>
      </c>
      <c r="E53" s="218" t="s">
        <v>106</v>
      </c>
      <c r="F53" s="225">
        <v>0</v>
      </c>
      <c r="G53" s="225">
        <v>0</v>
      </c>
      <c r="H53" s="225">
        <v>0</v>
      </c>
      <c r="I53" s="225">
        <v>1080</v>
      </c>
      <c r="J53" s="225">
        <v>720</v>
      </c>
      <c r="K53" s="225">
        <v>0</v>
      </c>
      <c r="L53" s="225">
        <v>720</v>
      </c>
      <c r="M53" s="225">
        <v>0</v>
      </c>
      <c r="N53" s="225">
        <v>720</v>
      </c>
      <c r="O53" s="225">
        <v>2160</v>
      </c>
      <c r="P53" s="225">
        <v>360</v>
      </c>
      <c r="Q53" s="225">
        <v>0</v>
      </c>
      <c r="R53" s="226">
        <f>SUM(F53:Q53)</f>
        <v>5760</v>
      </c>
    </row>
    <row r="54" spans="1:18" x14ac:dyDescent="0.2">
      <c r="A54" s="218" t="s">
        <v>404</v>
      </c>
      <c r="B54" s="223">
        <v>1</v>
      </c>
      <c r="C54" s="224">
        <v>100</v>
      </c>
      <c r="D54" s="218" t="s">
        <v>405</v>
      </c>
      <c r="E54" s="218" t="s">
        <v>106</v>
      </c>
      <c r="F54" s="225">
        <v>0</v>
      </c>
      <c r="G54" s="225">
        <v>0</v>
      </c>
      <c r="H54" s="225">
        <v>0</v>
      </c>
      <c r="I54" s="225">
        <v>100</v>
      </c>
      <c r="J54" s="225">
        <v>0</v>
      </c>
      <c r="K54" s="225">
        <v>0</v>
      </c>
      <c r="L54" s="225">
        <v>0</v>
      </c>
      <c r="M54" s="225">
        <v>0</v>
      </c>
      <c r="N54" s="225">
        <v>100</v>
      </c>
      <c r="O54" s="225">
        <v>0</v>
      </c>
      <c r="P54" s="225">
        <v>0</v>
      </c>
      <c r="Q54" s="225">
        <v>0</v>
      </c>
      <c r="R54" s="226">
        <f>SUM(F54:Q54)</f>
        <v>200</v>
      </c>
    </row>
    <row r="55" spans="1:18" x14ac:dyDescent="0.2">
      <c r="A55" s="218" t="s">
        <v>410</v>
      </c>
      <c r="B55" s="223">
        <v>1</v>
      </c>
      <c r="C55" s="224">
        <v>30</v>
      </c>
      <c r="D55" s="218" t="s">
        <v>416</v>
      </c>
      <c r="E55" s="218" t="s">
        <v>392</v>
      </c>
      <c r="F55" s="225">
        <v>2848</v>
      </c>
      <c r="G55" s="225">
        <v>2761</v>
      </c>
      <c r="H55" s="225">
        <v>2082</v>
      </c>
      <c r="I55" s="225">
        <v>2861</v>
      </c>
      <c r="J55" s="225">
        <v>4304</v>
      </c>
      <c r="K55" s="225">
        <v>2541</v>
      </c>
      <c r="L55" s="225">
        <v>4093</v>
      </c>
      <c r="M55" s="225">
        <v>4308</v>
      </c>
      <c r="N55" s="225">
        <v>3619</v>
      </c>
      <c r="O55" s="225">
        <v>3281</v>
      </c>
      <c r="P55" s="225">
        <v>3892</v>
      </c>
      <c r="Q55" s="225">
        <v>4005</v>
      </c>
      <c r="R55" s="226">
        <f>SUM(F55:Q55)</f>
        <v>40595</v>
      </c>
    </row>
    <row r="56" spans="1:18" x14ac:dyDescent="0.2">
      <c r="A56" s="218" t="s">
        <v>410</v>
      </c>
      <c r="B56" s="223">
        <v>1</v>
      </c>
      <c r="C56" s="224">
        <v>30</v>
      </c>
      <c r="D56" s="218" t="s">
        <v>415</v>
      </c>
      <c r="E56" s="218" t="s">
        <v>392</v>
      </c>
      <c r="F56" s="225">
        <v>2335</v>
      </c>
      <c r="G56" s="225">
        <v>1033</v>
      </c>
      <c r="H56" s="225">
        <v>1957</v>
      </c>
      <c r="I56" s="225">
        <v>1968</v>
      </c>
      <c r="J56" s="225">
        <v>2615</v>
      </c>
      <c r="K56" s="225">
        <v>2135</v>
      </c>
      <c r="L56" s="225">
        <v>3984</v>
      </c>
      <c r="M56" s="225">
        <v>3849</v>
      </c>
      <c r="N56" s="225">
        <v>3065</v>
      </c>
      <c r="O56" s="225">
        <v>3049</v>
      </c>
      <c r="P56" s="225">
        <v>3199</v>
      </c>
      <c r="Q56" s="225">
        <v>3382</v>
      </c>
      <c r="R56" s="226">
        <f>SUM(F56:Q56)</f>
        <v>32571</v>
      </c>
    </row>
    <row r="57" spans="1:18" x14ac:dyDescent="0.2">
      <c r="A57" s="218" t="s">
        <v>410</v>
      </c>
      <c r="B57" s="223">
        <v>1</v>
      </c>
      <c r="C57" s="224">
        <v>90</v>
      </c>
      <c r="D57" s="218" t="s">
        <v>415</v>
      </c>
      <c r="E57" s="218" t="s">
        <v>392</v>
      </c>
      <c r="F57" s="225">
        <v>0</v>
      </c>
      <c r="G57" s="225">
        <v>0</v>
      </c>
      <c r="H57" s="225">
        <v>90</v>
      </c>
      <c r="I57" s="225">
        <v>90</v>
      </c>
      <c r="J57" s="225">
        <v>37</v>
      </c>
      <c r="K57" s="225">
        <v>90</v>
      </c>
      <c r="L57" s="225">
        <v>180</v>
      </c>
      <c r="M57" s="225">
        <v>155</v>
      </c>
      <c r="N57" s="225">
        <v>210</v>
      </c>
      <c r="O57" s="225">
        <v>180</v>
      </c>
      <c r="P57" s="225">
        <v>30</v>
      </c>
      <c r="Q57" s="225">
        <v>300</v>
      </c>
      <c r="R57" s="226">
        <f>SUM(F57:Q57)</f>
        <v>1362</v>
      </c>
    </row>
    <row r="58" spans="1:18" x14ac:dyDescent="0.2">
      <c r="A58" s="218" t="s">
        <v>410</v>
      </c>
      <c r="B58" s="223">
        <v>1</v>
      </c>
      <c r="C58" s="224">
        <v>100</v>
      </c>
      <c r="D58" s="218" t="s">
        <v>415</v>
      </c>
      <c r="E58" s="218" t="s">
        <v>392</v>
      </c>
      <c r="F58" s="225">
        <v>0</v>
      </c>
      <c r="G58" s="225">
        <v>0</v>
      </c>
      <c r="H58" s="225">
        <v>0</v>
      </c>
      <c r="I58" s="225">
        <v>0</v>
      </c>
      <c r="J58" s="225">
        <v>0</v>
      </c>
      <c r="K58" s="225">
        <v>0</v>
      </c>
      <c r="L58" s="225">
        <v>0</v>
      </c>
      <c r="M58" s="225">
        <v>0</v>
      </c>
      <c r="N58" s="225">
        <v>0</v>
      </c>
      <c r="O58" s="225">
        <v>0</v>
      </c>
      <c r="P58" s="225">
        <v>0</v>
      </c>
      <c r="Q58" s="225">
        <v>0</v>
      </c>
      <c r="R58" s="226">
        <f>SUM(F58:Q58)</f>
        <v>0</v>
      </c>
    </row>
    <row r="59" spans="1:18" x14ac:dyDescent="0.2">
      <c r="A59" s="218" t="s">
        <v>410</v>
      </c>
      <c r="B59" s="223">
        <v>1</v>
      </c>
      <c r="C59" s="224">
        <v>30</v>
      </c>
      <c r="D59" s="218" t="s">
        <v>414</v>
      </c>
      <c r="E59" s="218" t="s">
        <v>392</v>
      </c>
      <c r="F59" s="225">
        <v>1389</v>
      </c>
      <c r="G59" s="225">
        <v>1766</v>
      </c>
      <c r="H59" s="225">
        <v>1784</v>
      </c>
      <c r="I59" s="225">
        <v>1604</v>
      </c>
      <c r="J59" s="225">
        <v>1772</v>
      </c>
      <c r="K59" s="225">
        <v>2075</v>
      </c>
      <c r="L59" s="225">
        <v>2269</v>
      </c>
      <c r="M59" s="225">
        <v>3160</v>
      </c>
      <c r="N59" s="225">
        <v>2175</v>
      </c>
      <c r="O59" s="225">
        <v>3079</v>
      </c>
      <c r="P59" s="225">
        <v>3936</v>
      </c>
      <c r="Q59" s="225">
        <v>3014</v>
      </c>
      <c r="R59" s="226">
        <f>SUM(F59:Q59)</f>
        <v>28023</v>
      </c>
    </row>
    <row r="60" spans="1:18" x14ac:dyDescent="0.2">
      <c r="A60" s="218" t="s">
        <v>410</v>
      </c>
      <c r="B60" s="223">
        <v>1</v>
      </c>
      <c r="C60" s="224">
        <v>30</v>
      </c>
      <c r="D60" s="218" t="s">
        <v>413</v>
      </c>
      <c r="E60" s="218" t="s">
        <v>392</v>
      </c>
      <c r="F60" s="225">
        <v>12630</v>
      </c>
      <c r="G60" s="225">
        <v>10013</v>
      </c>
      <c r="H60" s="225">
        <v>10215</v>
      </c>
      <c r="I60" s="225">
        <v>14160</v>
      </c>
      <c r="J60" s="225">
        <v>13537</v>
      </c>
      <c r="K60" s="225">
        <v>14764</v>
      </c>
      <c r="L60" s="225">
        <v>17788</v>
      </c>
      <c r="M60" s="225">
        <v>18704</v>
      </c>
      <c r="N60" s="225">
        <v>18217</v>
      </c>
      <c r="O60" s="225">
        <v>19321</v>
      </c>
      <c r="P60" s="225">
        <v>20758</v>
      </c>
      <c r="Q60" s="225">
        <v>21770</v>
      </c>
      <c r="R60" s="226">
        <f>SUM(F60:Q60)</f>
        <v>191877</v>
      </c>
    </row>
    <row r="61" spans="1:18" x14ac:dyDescent="0.2">
      <c r="A61" s="218" t="s">
        <v>410</v>
      </c>
      <c r="B61" s="223">
        <v>1</v>
      </c>
      <c r="C61" s="224">
        <v>90</v>
      </c>
      <c r="D61" s="218" t="s">
        <v>413</v>
      </c>
      <c r="E61" s="218" t="s">
        <v>392</v>
      </c>
      <c r="F61" s="225">
        <v>5370</v>
      </c>
      <c r="G61" s="225">
        <v>6339</v>
      </c>
      <c r="H61" s="225">
        <v>7095</v>
      </c>
      <c r="I61" s="225">
        <v>9414</v>
      </c>
      <c r="J61" s="225">
        <v>9360</v>
      </c>
      <c r="K61" s="225">
        <v>8497</v>
      </c>
      <c r="L61" s="225">
        <v>11408</v>
      </c>
      <c r="M61" s="225">
        <v>11280</v>
      </c>
      <c r="N61" s="225">
        <v>10027</v>
      </c>
      <c r="O61" s="225">
        <v>13347</v>
      </c>
      <c r="P61" s="225">
        <v>13230</v>
      </c>
      <c r="Q61" s="225">
        <v>12111</v>
      </c>
      <c r="R61" s="226">
        <f>SUM(F61:Q61)</f>
        <v>117478</v>
      </c>
    </row>
    <row r="62" spans="1:18" x14ac:dyDescent="0.2">
      <c r="A62" s="218" t="s">
        <v>410</v>
      </c>
      <c r="B62" s="223">
        <v>1</v>
      </c>
      <c r="C62" s="224">
        <v>100</v>
      </c>
      <c r="D62" s="218" t="s">
        <v>413</v>
      </c>
      <c r="E62" s="218" t="s">
        <v>392</v>
      </c>
      <c r="F62" s="225">
        <v>0</v>
      </c>
      <c r="G62" s="225">
        <v>0</v>
      </c>
      <c r="H62" s="225">
        <v>0</v>
      </c>
      <c r="I62" s="225">
        <v>0</v>
      </c>
      <c r="J62" s="225">
        <v>0</v>
      </c>
      <c r="K62" s="225">
        <v>0</v>
      </c>
      <c r="L62" s="225">
        <v>0</v>
      </c>
      <c r="M62" s="225">
        <v>0</v>
      </c>
      <c r="N62" s="225">
        <v>0</v>
      </c>
      <c r="O62" s="225">
        <v>0</v>
      </c>
      <c r="P62" s="225">
        <v>0</v>
      </c>
      <c r="Q62" s="225">
        <v>0</v>
      </c>
      <c r="R62" s="226">
        <f>SUM(F62:Q62)</f>
        <v>0</v>
      </c>
    </row>
    <row r="63" spans="1:18" x14ac:dyDescent="0.2">
      <c r="A63" s="218" t="s">
        <v>395</v>
      </c>
      <c r="B63" s="223">
        <v>1</v>
      </c>
      <c r="C63" s="224">
        <v>30</v>
      </c>
      <c r="D63" s="218" t="s">
        <v>394</v>
      </c>
      <c r="E63" s="218" t="s">
        <v>392</v>
      </c>
      <c r="F63" s="225">
        <v>0</v>
      </c>
      <c r="G63" s="225">
        <v>0</v>
      </c>
      <c r="H63" s="225">
        <v>0</v>
      </c>
      <c r="I63" s="225">
        <v>0</v>
      </c>
      <c r="J63" s="225">
        <v>0</v>
      </c>
      <c r="K63" s="225">
        <v>0</v>
      </c>
      <c r="L63" s="225">
        <v>0</v>
      </c>
      <c r="M63" s="225">
        <v>0</v>
      </c>
      <c r="N63" s="225">
        <v>0</v>
      </c>
      <c r="O63" s="225">
        <v>0</v>
      </c>
      <c r="P63" s="225">
        <v>0</v>
      </c>
      <c r="Q63" s="225">
        <v>0</v>
      </c>
      <c r="R63" s="226">
        <f>SUM(F63:Q63)</f>
        <v>0</v>
      </c>
    </row>
    <row r="64" spans="1:18" x14ac:dyDescent="0.2">
      <c r="A64" s="218" t="s">
        <v>395</v>
      </c>
      <c r="B64" s="223">
        <v>1</v>
      </c>
      <c r="C64" s="224">
        <v>30</v>
      </c>
      <c r="D64" s="218" t="s">
        <v>393</v>
      </c>
      <c r="E64" s="218" t="s">
        <v>392</v>
      </c>
      <c r="F64" s="225">
        <v>0</v>
      </c>
      <c r="G64" s="225">
        <v>0</v>
      </c>
      <c r="H64" s="225">
        <v>0</v>
      </c>
      <c r="I64" s="225">
        <v>0</v>
      </c>
      <c r="J64" s="225">
        <v>0</v>
      </c>
      <c r="K64" s="225">
        <v>0</v>
      </c>
      <c r="L64" s="225">
        <v>0</v>
      </c>
      <c r="M64" s="225">
        <v>0</v>
      </c>
      <c r="N64" s="225">
        <v>0</v>
      </c>
      <c r="O64" s="225">
        <v>0</v>
      </c>
      <c r="P64" s="225">
        <v>0</v>
      </c>
      <c r="Q64" s="225">
        <v>30</v>
      </c>
      <c r="R64" s="226">
        <f>SUM(F64:Q64)</f>
        <v>30</v>
      </c>
    </row>
    <row r="65" spans="1:18" x14ac:dyDescent="0.2">
      <c r="A65" s="218" t="s">
        <v>404</v>
      </c>
      <c r="B65" s="223">
        <v>1</v>
      </c>
      <c r="C65" s="224">
        <v>30</v>
      </c>
      <c r="D65" s="218" t="s">
        <v>403</v>
      </c>
      <c r="E65" s="218" t="s">
        <v>400</v>
      </c>
      <c r="F65" s="225">
        <v>510</v>
      </c>
      <c r="G65" s="225">
        <v>1140</v>
      </c>
      <c r="H65" s="225">
        <v>840</v>
      </c>
      <c r="I65" s="225">
        <v>870</v>
      </c>
      <c r="J65" s="225">
        <v>1034</v>
      </c>
      <c r="K65" s="225">
        <v>660</v>
      </c>
      <c r="L65" s="225">
        <v>810</v>
      </c>
      <c r="M65" s="225">
        <v>570</v>
      </c>
      <c r="N65" s="225">
        <v>1290</v>
      </c>
      <c r="O65" s="225">
        <v>1590</v>
      </c>
      <c r="P65" s="225">
        <v>794</v>
      </c>
      <c r="Q65" s="225">
        <v>1680</v>
      </c>
      <c r="R65" s="226">
        <f>SUM(F65:Q65)</f>
        <v>11788</v>
      </c>
    </row>
    <row r="66" spans="1:18" x14ac:dyDescent="0.2">
      <c r="A66" s="218" t="s">
        <v>404</v>
      </c>
      <c r="B66" s="223">
        <v>1</v>
      </c>
      <c r="C66" s="224">
        <v>30</v>
      </c>
      <c r="D66" s="218" t="s">
        <v>402</v>
      </c>
      <c r="E66" s="218" t="s">
        <v>400</v>
      </c>
      <c r="F66" s="225">
        <v>1260</v>
      </c>
      <c r="G66" s="225">
        <v>1200</v>
      </c>
      <c r="H66" s="225">
        <v>480</v>
      </c>
      <c r="I66" s="225">
        <v>1050</v>
      </c>
      <c r="J66" s="225">
        <v>930</v>
      </c>
      <c r="K66" s="225">
        <v>690</v>
      </c>
      <c r="L66" s="225">
        <v>870</v>
      </c>
      <c r="M66" s="225">
        <v>810</v>
      </c>
      <c r="N66" s="225">
        <v>780</v>
      </c>
      <c r="O66" s="225">
        <v>945</v>
      </c>
      <c r="P66" s="225">
        <v>913</v>
      </c>
      <c r="Q66" s="225">
        <v>840</v>
      </c>
      <c r="R66" s="226">
        <f>SUM(F66:Q66)</f>
        <v>10768</v>
      </c>
    </row>
    <row r="67" spans="1:18" x14ac:dyDescent="0.2">
      <c r="A67" s="218" t="s">
        <v>404</v>
      </c>
      <c r="B67" s="223">
        <v>1</v>
      </c>
      <c r="C67" s="224">
        <v>30</v>
      </c>
      <c r="D67" s="218" t="s">
        <v>401</v>
      </c>
      <c r="E67" s="218" t="s">
        <v>400</v>
      </c>
      <c r="F67" s="225">
        <v>660</v>
      </c>
      <c r="G67" s="225">
        <v>1200</v>
      </c>
      <c r="H67" s="225">
        <v>1260</v>
      </c>
      <c r="I67" s="225">
        <v>510</v>
      </c>
      <c r="J67" s="225">
        <v>1200</v>
      </c>
      <c r="K67" s="225">
        <v>690</v>
      </c>
      <c r="L67" s="225">
        <v>1380</v>
      </c>
      <c r="M67" s="225">
        <v>1230</v>
      </c>
      <c r="N67" s="225">
        <v>1410</v>
      </c>
      <c r="O67" s="225">
        <v>1230</v>
      </c>
      <c r="P67" s="225">
        <v>1290</v>
      </c>
      <c r="Q67" s="225">
        <v>1140</v>
      </c>
      <c r="R67" s="226">
        <f>SUM(F67:Q67)</f>
        <v>13200</v>
      </c>
    </row>
    <row r="68" spans="1:18" x14ac:dyDescent="0.2">
      <c r="A68" s="218" t="s">
        <v>398</v>
      </c>
      <c r="B68" s="223">
        <v>1</v>
      </c>
      <c r="C68" s="224">
        <v>28</v>
      </c>
      <c r="D68" s="218" t="s">
        <v>84</v>
      </c>
      <c r="E68" s="218" t="s">
        <v>397</v>
      </c>
      <c r="F68" s="225">
        <v>0</v>
      </c>
      <c r="G68" s="225">
        <v>0</v>
      </c>
      <c r="H68" s="225">
        <v>0</v>
      </c>
      <c r="I68" s="225">
        <v>0</v>
      </c>
      <c r="J68" s="225">
        <v>0</v>
      </c>
      <c r="K68" s="225">
        <v>0</v>
      </c>
      <c r="L68" s="225">
        <v>0</v>
      </c>
      <c r="M68" s="225">
        <v>0</v>
      </c>
      <c r="N68" s="225">
        <v>0</v>
      </c>
      <c r="O68" s="225">
        <v>0</v>
      </c>
      <c r="P68" s="225">
        <v>0</v>
      </c>
      <c r="Q68" s="225">
        <v>0</v>
      </c>
      <c r="R68" s="226">
        <f>SUM(F68:Q68)</f>
        <v>0</v>
      </c>
    </row>
    <row r="69" spans="1:18" x14ac:dyDescent="0.2">
      <c r="A69" s="218" t="s">
        <v>398</v>
      </c>
      <c r="B69" s="223">
        <v>1</v>
      </c>
      <c r="C69" s="224">
        <v>30</v>
      </c>
      <c r="D69" s="218" t="s">
        <v>84</v>
      </c>
      <c r="E69" s="218" t="s">
        <v>397</v>
      </c>
      <c r="F69" s="225">
        <v>0</v>
      </c>
      <c r="G69" s="225">
        <v>0</v>
      </c>
      <c r="H69" s="225">
        <v>0</v>
      </c>
      <c r="I69" s="225">
        <v>0</v>
      </c>
      <c r="J69" s="225">
        <v>0</v>
      </c>
      <c r="K69" s="225">
        <v>0</v>
      </c>
      <c r="L69" s="225">
        <v>0</v>
      </c>
      <c r="M69" s="225">
        <v>0</v>
      </c>
      <c r="N69" s="225">
        <v>0</v>
      </c>
      <c r="O69" s="225">
        <v>180</v>
      </c>
      <c r="P69" s="225">
        <v>0</v>
      </c>
      <c r="Q69" s="225">
        <v>90</v>
      </c>
      <c r="R69" s="226">
        <f>SUM(F69:Q69)</f>
        <v>270</v>
      </c>
    </row>
    <row r="70" spans="1:18" x14ac:dyDescent="0.2">
      <c r="A70" s="218" t="s">
        <v>398</v>
      </c>
      <c r="B70" s="223">
        <v>1</v>
      </c>
      <c r="C70" s="224">
        <v>30</v>
      </c>
      <c r="D70" s="218" t="s">
        <v>16</v>
      </c>
      <c r="E70" s="218" t="s">
        <v>397</v>
      </c>
      <c r="F70" s="225">
        <v>1168</v>
      </c>
      <c r="G70" s="225">
        <v>2100</v>
      </c>
      <c r="H70" s="225">
        <v>1290</v>
      </c>
      <c r="I70" s="225">
        <v>1050</v>
      </c>
      <c r="J70" s="225">
        <v>1530</v>
      </c>
      <c r="K70" s="225">
        <v>1290</v>
      </c>
      <c r="L70" s="225">
        <v>660</v>
      </c>
      <c r="M70" s="225">
        <v>1050</v>
      </c>
      <c r="N70" s="225">
        <v>810</v>
      </c>
      <c r="O70" s="225">
        <v>1020</v>
      </c>
      <c r="P70" s="225">
        <v>720</v>
      </c>
      <c r="Q70" s="225">
        <v>870</v>
      </c>
      <c r="R70" s="226">
        <f>SUM(F70:Q70)</f>
        <v>13558</v>
      </c>
    </row>
    <row r="71" spans="1:18" x14ac:dyDescent="0.2">
      <c r="A71" s="218" t="s">
        <v>398</v>
      </c>
      <c r="B71" s="223">
        <v>1</v>
      </c>
      <c r="C71" s="224">
        <v>100</v>
      </c>
      <c r="D71" s="218" t="s">
        <v>16</v>
      </c>
      <c r="E71" s="218" t="s">
        <v>397</v>
      </c>
      <c r="F71" s="225">
        <v>0</v>
      </c>
      <c r="G71" s="225">
        <v>0</v>
      </c>
      <c r="H71" s="225">
        <v>0</v>
      </c>
      <c r="I71" s="225">
        <v>0</v>
      </c>
      <c r="J71" s="225">
        <v>0</v>
      </c>
      <c r="K71" s="225">
        <v>0</v>
      </c>
      <c r="L71" s="225">
        <v>0</v>
      </c>
      <c r="M71" s="225">
        <v>0</v>
      </c>
      <c r="N71" s="225">
        <v>0</v>
      </c>
      <c r="O71" s="225">
        <v>0</v>
      </c>
      <c r="P71" s="225">
        <v>0</v>
      </c>
      <c r="Q71" s="225">
        <v>0</v>
      </c>
      <c r="R71" s="226">
        <f>SUM(F71:Q71)</f>
        <v>0</v>
      </c>
    </row>
    <row r="72" spans="1:18" x14ac:dyDescent="0.2">
      <c r="A72" s="218" t="s">
        <v>410</v>
      </c>
      <c r="B72" s="223">
        <v>1</v>
      </c>
      <c r="C72" s="224">
        <v>49</v>
      </c>
      <c r="D72" s="218" t="s">
        <v>412</v>
      </c>
      <c r="E72" s="218" t="s">
        <v>411</v>
      </c>
      <c r="F72" s="225">
        <v>344</v>
      </c>
      <c r="G72" s="225">
        <v>204</v>
      </c>
      <c r="H72" s="225">
        <v>200</v>
      </c>
      <c r="I72" s="225">
        <v>200</v>
      </c>
      <c r="J72" s="225">
        <v>204</v>
      </c>
      <c r="K72" s="225">
        <v>104</v>
      </c>
      <c r="L72" s="225">
        <v>305</v>
      </c>
      <c r="M72" s="225">
        <v>62</v>
      </c>
      <c r="N72" s="225">
        <v>8</v>
      </c>
      <c r="O72" s="225">
        <v>158</v>
      </c>
      <c r="P72" s="225">
        <v>298</v>
      </c>
      <c r="Q72" s="225">
        <v>271</v>
      </c>
      <c r="R72" s="226">
        <f>SUM(F72:Q72)</f>
        <v>2358</v>
      </c>
    </row>
    <row r="73" spans="1:18" x14ac:dyDescent="0.2">
      <c r="A73" s="218" t="s">
        <v>410</v>
      </c>
      <c r="B73" s="223">
        <v>1</v>
      </c>
      <c r="C73" s="224">
        <v>28</v>
      </c>
      <c r="D73" s="218" t="s">
        <v>409</v>
      </c>
      <c r="E73" s="218" t="s">
        <v>408</v>
      </c>
      <c r="F73" s="225">
        <v>29</v>
      </c>
      <c r="G73" s="225">
        <v>2</v>
      </c>
      <c r="H73" s="225">
        <v>1</v>
      </c>
      <c r="I73" s="225">
        <v>24</v>
      </c>
      <c r="J73" s="225">
        <v>28</v>
      </c>
      <c r="K73" s="225">
        <v>32</v>
      </c>
      <c r="L73" s="225">
        <v>0</v>
      </c>
      <c r="M73" s="225">
        <v>1</v>
      </c>
      <c r="N73" s="225">
        <v>0</v>
      </c>
      <c r="O73" s="225">
        <v>0</v>
      </c>
      <c r="P73" s="225">
        <v>1</v>
      </c>
      <c r="Q73" s="225">
        <v>3</v>
      </c>
      <c r="R73" s="226">
        <f>SUM(F73:Q73)</f>
        <v>121</v>
      </c>
    </row>
    <row r="74" spans="1:18" ht="14.25" x14ac:dyDescent="0.2">
      <c r="A74" s="215"/>
      <c r="B74" s="215"/>
      <c r="C74" s="215"/>
      <c r="D74" s="215"/>
      <c r="E74" s="213" t="s">
        <v>38</v>
      </c>
      <c r="F74" s="210">
        <f>SUM(F6:F73)</f>
        <v>582560</v>
      </c>
      <c r="G74" s="210">
        <f>SUM(G6:G73)</f>
        <v>565736</v>
      </c>
      <c r="H74" s="210">
        <f>SUM(H6:H73)</f>
        <v>502849</v>
      </c>
      <c r="I74" s="210">
        <f>SUM(I6:I73)</f>
        <v>570162</v>
      </c>
      <c r="J74" s="210">
        <f>SUM(J6:J73)</f>
        <v>558051</v>
      </c>
      <c r="K74" s="210">
        <f>SUM(K6:K73)</f>
        <v>510126</v>
      </c>
      <c r="L74" s="210">
        <f>SUM(L6:L73)</f>
        <v>581374</v>
      </c>
      <c r="M74" s="210">
        <f>SUM(M6:M73)</f>
        <v>572836</v>
      </c>
      <c r="N74" s="210">
        <f>SUM(N6:N73)</f>
        <v>538327</v>
      </c>
      <c r="O74" s="210">
        <f>SUM(O6:O73)</f>
        <v>579551</v>
      </c>
      <c r="P74" s="210">
        <f>SUM(P6:P73)</f>
        <v>572119</v>
      </c>
      <c r="Q74" s="210">
        <f>SUM(Q6:Q73)</f>
        <v>576205</v>
      </c>
      <c r="R74" s="227">
        <f>SUM(R6:R73)</f>
        <v>6709896</v>
      </c>
    </row>
    <row r="75" spans="1:18" x14ac:dyDescent="0.2">
      <c r="A75" s="215"/>
      <c r="B75" s="215"/>
      <c r="C75" s="215"/>
      <c r="D75" s="215"/>
      <c r="E75" s="215"/>
      <c r="F75" s="215"/>
      <c r="G75" s="215"/>
      <c r="H75" s="215"/>
      <c r="I75" s="215"/>
      <c r="J75" s="215"/>
      <c r="K75" s="215"/>
      <c r="L75" s="215"/>
      <c r="M75" s="215"/>
      <c r="N75" s="215"/>
      <c r="O75" s="215"/>
      <c r="P75" s="215"/>
      <c r="Q75" s="215"/>
      <c r="R75" s="215"/>
    </row>
    <row r="76" spans="1:18" x14ac:dyDescent="0.2">
      <c r="A76" s="215"/>
      <c r="B76" s="215"/>
      <c r="C76" s="215"/>
      <c r="D76" s="215"/>
      <c r="E76" s="215"/>
      <c r="F76" s="211" t="s">
        <v>39</v>
      </c>
      <c r="G76" s="211"/>
      <c r="H76" s="211"/>
      <c r="I76" s="211"/>
      <c r="J76" s="211"/>
      <c r="K76" s="211"/>
      <c r="L76" s="211"/>
      <c r="M76" s="211"/>
      <c r="N76" s="211"/>
      <c r="O76" s="211"/>
      <c r="P76" s="211"/>
      <c r="Q76" s="211"/>
      <c r="R76" s="211"/>
    </row>
    <row r="77" spans="1:18" ht="30" customHeight="1" x14ac:dyDescent="0.2">
      <c r="A77" s="221" t="s">
        <v>2</v>
      </c>
      <c r="B77" s="221" t="s">
        <v>24</v>
      </c>
      <c r="C77" s="221" t="s">
        <v>25</v>
      </c>
      <c r="D77" s="221" t="s">
        <v>4</v>
      </c>
      <c r="E77" s="221" t="s">
        <v>5</v>
      </c>
      <c r="F77" s="222" t="s">
        <v>28</v>
      </c>
      <c r="G77" s="222" t="s">
        <v>29</v>
      </c>
      <c r="H77" s="222" t="s">
        <v>30</v>
      </c>
      <c r="I77" s="222" t="s">
        <v>31</v>
      </c>
      <c r="J77" s="222" t="s">
        <v>32</v>
      </c>
      <c r="K77" s="222" t="s">
        <v>33</v>
      </c>
      <c r="L77" s="222" t="s">
        <v>34</v>
      </c>
      <c r="M77" s="222" t="s">
        <v>35</v>
      </c>
      <c r="N77" s="222" t="s">
        <v>36</v>
      </c>
      <c r="O77" s="222" t="s">
        <v>37</v>
      </c>
      <c r="P77" s="222" t="s">
        <v>428</v>
      </c>
      <c r="Q77" s="222" t="s">
        <v>427</v>
      </c>
      <c r="R77" s="222" t="s">
        <v>8</v>
      </c>
    </row>
    <row r="78" spans="1:18" x14ac:dyDescent="0.2">
      <c r="A78" s="218" t="s">
        <v>424</v>
      </c>
      <c r="B78" s="223">
        <v>1</v>
      </c>
      <c r="C78" s="224">
        <v>60</v>
      </c>
      <c r="D78" s="218" t="s">
        <v>423</v>
      </c>
      <c r="E78" s="218" t="s">
        <v>17</v>
      </c>
      <c r="F78" s="225">
        <v>12250</v>
      </c>
      <c r="G78" s="225">
        <v>13974.8</v>
      </c>
      <c r="H78" s="225">
        <v>10933</v>
      </c>
      <c r="I78" s="225">
        <v>12217</v>
      </c>
      <c r="J78" s="225">
        <v>12314</v>
      </c>
      <c r="K78" s="225">
        <v>11344</v>
      </c>
      <c r="L78" s="225">
        <v>12421</v>
      </c>
      <c r="M78" s="225">
        <v>12704</v>
      </c>
      <c r="N78" s="225">
        <v>11433</v>
      </c>
      <c r="O78" s="225">
        <v>12340</v>
      </c>
      <c r="P78" s="225">
        <v>11214</v>
      </c>
      <c r="Q78" s="225">
        <v>12784</v>
      </c>
      <c r="R78" s="210">
        <f>SUM(F78:Q78)</f>
        <v>145928.79999999999</v>
      </c>
    </row>
    <row r="79" spans="1:18" x14ac:dyDescent="0.2">
      <c r="A79" s="218" t="s">
        <v>424</v>
      </c>
      <c r="B79" s="223">
        <v>1</v>
      </c>
      <c r="C79" s="224">
        <v>100</v>
      </c>
      <c r="D79" s="218" t="s">
        <v>423</v>
      </c>
      <c r="E79" s="218" t="s">
        <v>17</v>
      </c>
      <c r="F79" s="225">
        <v>148</v>
      </c>
      <c r="G79" s="225">
        <v>120</v>
      </c>
      <c r="H79" s="225">
        <v>0</v>
      </c>
      <c r="I79" s="225">
        <v>60</v>
      </c>
      <c r="J79" s="225">
        <v>120</v>
      </c>
      <c r="K79" s="225">
        <v>0</v>
      </c>
      <c r="L79" s="225">
        <v>240</v>
      </c>
      <c r="M79" s="225">
        <v>0</v>
      </c>
      <c r="N79" s="225">
        <v>0</v>
      </c>
      <c r="O79" s="225">
        <v>60</v>
      </c>
      <c r="P79" s="225">
        <v>0</v>
      </c>
      <c r="Q79" s="225">
        <v>0</v>
      </c>
      <c r="R79" s="210">
        <f>SUM(F79:Q79)</f>
        <v>748</v>
      </c>
    </row>
    <row r="80" spans="1:18" x14ac:dyDescent="0.2">
      <c r="A80" s="218" t="s">
        <v>424</v>
      </c>
      <c r="B80" s="223">
        <v>1</v>
      </c>
      <c r="C80" s="224">
        <v>500</v>
      </c>
      <c r="D80" s="218" t="s">
        <v>423</v>
      </c>
      <c r="E80" s="218" t="s">
        <v>17</v>
      </c>
      <c r="F80" s="225">
        <v>180</v>
      </c>
      <c r="G80" s="225">
        <v>240</v>
      </c>
      <c r="H80" s="225">
        <v>120</v>
      </c>
      <c r="I80" s="225">
        <v>240</v>
      </c>
      <c r="J80" s="225">
        <v>60</v>
      </c>
      <c r="K80" s="225">
        <v>64</v>
      </c>
      <c r="L80" s="225">
        <v>120</v>
      </c>
      <c r="M80" s="225">
        <v>120</v>
      </c>
      <c r="N80" s="225">
        <v>60</v>
      </c>
      <c r="O80" s="225">
        <v>60</v>
      </c>
      <c r="P80" s="225">
        <v>300</v>
      </c>
      <c r="Q80" s="225">
        <v>240</v>
      </c>
      <c r="R80" s="210">
        <f>SUM(F80:Q80)</f>
        <v>1804</v>
      </c>
    </row>
    <row r="81" spans="1:18" x14ac:dyDescent="0.2">
      <c r="A81" s="218" t="s">
        <v>424</v>
      </c>
      <c r="B81" s="223">
        <v>1</v>
      </c>
      <c r="C81" s="224">
        <v>60</v>
      </c>
      <c r="D81" s="218" t="s">
        <v>422</v>
      </c>
      <c r="E81" s="218" t="s">
        <v>17</v>
      </c>
      <c r="F81" s="225">
        <v>12311</v>
      </c>
      <c r="G81" s="225">
        <v>10410</v>
      </c>
      <c r="H81" s="225">
        <v>11834</v>
      </c>
      <c r="I81" s="225">
        <v>12327</v>
      </c>
      <c r="J81" s="225">
        <v>11964</v>
      </c>
      <c r="K81" s="225">
        <v>9300</v>
      </c>
      <c r="L81" s="225">
        <v>12825</v>
      </c>
      <c r="M81" s="225">
        <v>11047</v>
      </c>
      <c r="N81" s="225">
        <v>8707</v>
      </c>
      <c r="O81" s="225">
        <v>10781</v>
      </c>
      <c r="P81" s="225">
        <v>11372</v>
      </c>
      <c r="Q81" s="225">
        <v>11686</v>
      </c>
      <c r="R81" s="210">
        <f>SUM(F81:Q81)</f>
        <v>134564</v>
      </c>
    </row>
    <row r="82" spans="1:18" x14ac:dyDescent="0.2">
      <c r="A82" s="218" t="s">
        <v>424</v>
      </c>
      <c r="B82" s="223">
        <v>1</v>
      </c>
      <c r="C82" s="224">
        <v>100</v>
      </c>
      <c r="D82" s="218" t="s">
        <v>422</v>
      </c>
      <c r="E82" s="218" t="s">
        <v>17</v>
      </c>
      <c r="F82" s="225">
        <v>0</v>
      </c>
      <c r="G82" s="225">
        <v>0</v>
      </c>
      <c r="H82" s="225">
        <v>0</v>
      </c>
      <c r="I82" s="225">
        <v>0</v>
      </c>
      <c r="J82" s="225">
        <v>0</v>
      </c>
      <c r="K82" s="225">
        <v>0</v>
      </c>
      <c r="L82" s="225">
        <v>0</v>
      </c>
      <c r="M82" s="225">
        <v>0</v>
      </c>
      <c r="N82" s="225">
        <v>0</v>
      </c>
      <c r="O82" s="225">
        <v>0</v>
      </c>
      <c r="P82" s="225">
        <v>0</v>
      </c>
      <c r="Q82" s="225">
        <v>0</v>
      </c>
      <c r="R82" s="210">
        <f>SUM(F82:Q82)</f>
        <v>0</v>
      </c>
    </row>
    <row r="83" spans="1:18" x14ac:dyDescent="0.2">
      <c r="A83" s="218" t="s">
        <v>424</v>
      </c>
      <c r="B83" s="223">
        <v>1</v>
      </c>
      <c r="C83" s="224">
        <v>500</v>
      </c>
      <c r="D83" s="218" t="s">
        <v>422</v>
      </c>
      <c r="E83" s="218" t="s">
        <v>17</v>
      </c>
      <c r="F83" s="225">
        <v>664</v>
      </c>
      <c r="G83" s="225">
        <v>720</v>
      </c>
      <c r="H83" s="225">
        <v>916</v>
      </c>
      <c r="I83" s="225">
        <v>482</v>
      </c>
      <c r="J83" s="225">
        <v>686</v>
      </c>
      <c r="K83" s="225">
        <v>284</v>
      </c>
      <c r="L83" s="225">
        <v>330</v>
      </c>
      <c r="M83" s="225">
        <v>404</v>
      </c>
      <c r="N83" s="225">
        <v>366</v>
      </c>
      <c r="O83" s="225">
        <v>610</v>
      </c>
      <c r="P83" s="225">
        <v>505</v>
      </c>
      <c r="Q83" s="225">
        <v>446</v>
      </c>
      <c r="R83" s="210">
        <f>SUM(F83:Q83)</f>
        <v>6413</v>
      </c>
    </row>
    <row r="84" spans="1:18" x14ac:dyDescent="0.2">
      <c r="A84" s="218" t="s">
        <v>424</v>
      </c>
      <c r="B84" s="223">
        <v>1</v>
      </c>
      <c r="C84" s="224">
        <v>60</v>
      </c>
      <c r="D84" s="218" t="s">
        <v>421</v>
      </c>
      <c r="E84" s="218" t="s">
        <v>17</v>
      </c>
      <c r="F84" s="225">
        <v>5999</v>
      </c>
      <c r="G84" s="225">
        <v>5506</v>
      </c>
      <c r="H84" s="225">
        <v>5424</v>
      </c>
      <c r="I84" s="225">
        <v>5809</v>
      </c>
      <c r="J84" s="225">
        <v>4960</v>
      </c>
      <c r="K84" s="225">
        <v>5424</v>
      </c>
      <c r="L84" s="225">
        <v>5221</v>
      </c>
      <c r="M84" s="225">
        <v>6424</v>
      </c>
      <c r="N84" s="225">
        <v>5073</v>
      </c>
      <c r="O84" s="225">
        <v>5452</v>
      </c>
      <c r="P84" s="225">
        <v>6757</v>
      </c>
      <c r="Q84" s="225">
        <v>4614</v>
      </c>
      <c r="R84" s="210">
        <f>SUM(F84:Q84)</f>
        <v>66663</v>
      </c>
    </row>
    <row r="85" spans="1:18" x14ac:dyDescent="0.2">
      <c r="A85" s="218" t="s">
        <v>424</v>
      </c>
      <c r="B85" s="223">
        <v>1</v>
      </c>
      <c r="C85" s="224">
        <v>100</v>
      </c>
      <c r="D85" s="218" t="s">
        <v>421</v>
      </c>
      <c r="E85" s="218" t="s">
        <v>17</v>
      </c>
      <c r="F85" s="225">
        <v>0</v>
      </c>
      <c r="G85" s="225">
        <v>0</v>
      </c>
      <c r="H85" s="225">
        <v>0</v>
      </c>
      <c r="I85" s="225">
        <v>0</v>
      </c>
      <c r="J85" s="225">
        <v>0</v>
      </c>
      <c r="K85" s="225">
        <v>0</v>
      </c>
      <c r="L85" s="225">
        <v>0</v>
      </c>
      <c r="M85" s="225">
        <v>0</v>
      </c>
      <c r="N85" s="225">
        <v>0</v>
      </c>
      <c r="O85" s="225">
        <v>0</v>
      </c>
      <c r="P85" s="225">
        <v>0</v>
      </c>
      <c r="Q85" s="225">
        <v>0</v>
      </c>
      <c r="R85" s="210">
        <f>SUM(F85:Q85)</f>
        <v>0</v>
      </c>
    </row>
    <row r="86" spans="1:18" x14ac:dyDescent="0.2">
      <c r="A86" s="218" t="s">
        <v>424</v>
      </c>
      <c r="B86" s="223">
        <v>1</v>
      </c>
      <c r="C86" s="224">
        <v>500</v>
      </c>
      <c r="D86" s="218" t="s">
        <v>421</v>
      </c>
      <c r="E86" s="218" t="s">
        <v>17</v>
      </c>
      <c r="F86" s="225">
        <v>180</v>
      </c>
      <c r="G86" s="225">
        <v>300</v>
      </c>
      <c r="H86" s="225">
        <v>390</v>
      </c>
      <c r="I86" s="225">
        <v>330</v>
      </c>
      <c r="J86" s="225">
        <v>380</v>
      </c>
      <c r="K86" s="225">
        <v>416</v>
      </c>
      <c r="L86" s="225">
        <v>330</v>
      </c>
      <c r="M86" s="225">
        <v>180</v>
      </c>
      <c r="N86" s="225">
        <v>48</v>
      </c>
      <c r="O86" s="225">
        <v>600</v>
      </c>
      <c r="P86" s="225">
        <v>240</v>
      </c>
      <c r="Q86" s="225">
        <v>420</v>
      </c>
      <c r="R86" s="210">
        <f>SUM(F86:Q86)</f>
        <v>3814</v>
      </c>
    </row>
    <row r="87" spans="1:18" x14ac:dyDescent="0.2">
      <c r="A87" s="218" t="s">
        <v>424</v>
      </c>
      <c r="B87" s="223">
        <v>1</v>
      </c>
      <c r="C87" s="224">
        <v>60</v>
      </c>
      <c r="D87" s="218" t="s">
        <v>420</v>
      </c>
      <c r="E87" s="218" t="s">
        <v>17</v>
      </c>
      <c r="F87" s="225">
        <v>8912</v>
      </c>
      <c r="G87" s="225">
        <v>7879</v>
      </c>
      <c r="H87" s="225">
        <v>7915</v>
      </c>
      <c r="I87" s="225">
        <v>8525</v>
      </c>
      <c r="J87" s="225">
        <v>6284</v>
      </c>
      <c r="K87" s="225">
        <v>6279</v>
      </c>
      <c r="L87" s="225">
        <v>7647</v>
      </c>
      <c r="M87" s="225">
        <v>6293</v>
      </c>
      <c r="N87" s="225">
        <v>7399</v>
      </c>
      <c r="O87" s="225">
        <v>6156</v>
      </c>
      <c r="P87" s="225">
        <v>7026</v>
      </c>
      <c r="Q87" s="225">
        <v>5301</v>
      </c>
      <c r="R87" s="210">
        <f>SUM(F87:Q87)</f>
        <v>85616</v>
      </c>
    </row>
    <row r="88" spans="1:18" x14ac:dyDescent="0.2">
      <c r="A88" s="218" t="s">
        <v>424</v>
      </c>
      <c r="B88" s="223">
        <v>1</v>
      </c>
      <c r="C88" s="224">
        <v>100</v>
      </c>
      <c r="D88" s="218" t="s">
        <v>420</v>
      </c>
      <c r="E88" s="218" t="s">
        <v>17</v>
      </c>
      <c r="F88" s="225">
        <v>0</v>
      </c>
      <c r="G88" s="225">
        <v>0</v>
      </c>
      <c r="H88" s="225">
        <v>0</v>
      </c>
      <c r="I88" s="225">
        <v>0</v>
      </c>
      <c r="J88" s="225">
        <v>0</v>
      </c>
      <c r="K88" s="225">
        <v>0</v>
      </c>
      <c r="L88" s="225">
        <v>0</v>
      </c>
      <c r="M88" s="225">
        <v>0</v>
      </c>
      <c r="N88" s="225">
        <v>0</v>
      </c>
      <c r="O88" s="225">
        <v>0</v>
      </c>
      <c r="P88" s="225">
        <v>0</v>
      </c>
      <c r="Q88" s="225">
        <v>0</v>
      </c>
      <c r="R88" s="210">
        <f>SUM(F88:Q88)</f>
        <v>0</v>
      </c>
    </row>
    <row r="89" spans="1:18" x14ac:dyDescent="0.2">
      <c r="A89" s="218" t="s">
        <v>424</v>
      </c>
      <c r="B89" s="223">
        <v>1</v>
      </c>
      <c r="C89" s="224">
        <v>500</v>
      </c>
      <c r="D89" s="218" t="s">
        <v>420</v>
      </c>
      <c r="E89" s="218" t="s">
        <v>17</v>
      </c>
      <c r="F89" s="225">
        <v>296</v>
      </c>
      <c r="G89" s="225">
        <v>296</v>
      </c>
      <c r="H89" s="225">
        <v>296</v>
      </c>
      <c r="I89" s="225">
        <v>356</v>
      </c>
      <c r="J89" s="225">
        <v>476</v>
      </c>
      <c r="K89" s="225">
        <v>440</v>
      </c>
      <c r="L89" s="225">
        <v>600</v>
      </c>
      <c r="M89" s="225">
        <v>480</v>
      </c>
      <c r="N89" s="225">
        <v>103</v>
      </c>
      <c r="O89" s="225">
        <v>328</v>
      </c>
      <c r="P89" s="225">
        <v>360</v>
      </c>
      <c r="Q89" s="225">
        <v>436</v>
      </c>
      <c r="R89" s="210">
        <f>SUM(F89:Q89)</f>
        <v>4467</v>
      </c>
    </row>
    <row r="90" spans="1:18" x14ac:dyDescent="0.2">
      <c r="A90" s="218" t="s">
        <v>396</v>
      </c>
      <c r="B90" s="223">
        <v>1</v>
      </c>
      <c r="C90" s="224">
        <v>120</v>
      </c>
      <c r="D90" s="218" t="s">
        <v>16</v>
      </c>
      <c r="E90" s="218" t="s">
        <v>17</v>
      </c>
      <c r="F90" s="225">
        <v>0</v>
      </c>
      <c r="G90" s="225">
        <v>0</v>
      </c>
      <c r="H90" s="225">
        <v>0</v>
      </c>
      <c r="I90" s="225">
        <v>0</v>
      </c>
      <c r="J90" s="225">
        <v>0</v>
      </c>
      <c r="K90" s="225">
        <v>0</v>
      </c>
      <c r="L90" s="225">
        <v>0</v>
      </c>
      <c r="M90" s="225">
        <v>0</v>
      </c>
      <c r="N90" s="225">
        <v>0</v>
      </c>
      <c r="O90" s="225">
        <v>0</v>
      </c>
      <c r="P90" s="225">
        <v>0</v>
      </c>
      <c r="Q90" s="225">
        <v>0</v>
      </c>
      <c r="R90" s="210">
        <f>SUM(F90:Q90)</f>
        <v>0</v>
      </c>
    </row>
    <row r="91" spans="1:18" x14ac:dyDescent="0.2">
      <c r="A91" s="218" t="s">
        <v>410</v>
      </c>
      <c r="B91" s="223">
        <v>1</v>
      </c>
      <c r="C91" s="224">
        <v>1</v>
      </c>
      <c r="D91" s="218" t="s">
        <v>84</v>
      </c>
      <c r="E91" s="218" t="s">
        <v>85</v>
      </c>
      <c r="F91" s="225">
        <v>0</v>
      </c>
      <c r="G91" s="225">
        <v>60</v>
      </c>
      <c r="H91" s="225">
        <v>0</v>
      </c>
      <c r="I91" s="225">
        <v>0</v>
      </c>
      <c r="J91" s="225">
        <v>0</v>
      </c>
      <c r="K91" s="225">
        <v>0</v>
      </c>
      <c r="L91" s="225">
        <v>0</v>
      </c>
      <c r="M91" s="225">
        <v>0</v>
      </c>
      <c r="N91" s="225">
        <v>30</v>
      </c>
      <c r="O91" s="225">
        <v>0</v>
      </c>
      <c r="P91" s="225">
        <v>76</v>
      </c>
      <c r="Q91" s="225">
        <v>0</v>
      </c>
      <c r="R91" s="210">
        <f>SUM(F91:Q91)</f>
        <v>166</v>
      </c>
    </row>
    <row r="92" spans="1:18" x14ac:dyDescent="0.2">
      <c r="A92" s="218" t="s">
        <v>410</v>
      </c>
      <c r="B92" s="223">
        <v>1</v>
      </c>
      <c r="C92" s="224">
        <v>15</v>
      </c>
      <c r="D92" s="218" t="s">
        <v>84</v>
      </c>
      <c r="E92" s="218" t="s">
        <v>85</v>
      </c>
      <c r="F92" s="225">
        <v>0</v>
      </c>
      <c r="G92" s="225">
        <v>0</v>
      </c>
      <c r="H92" s="225">
        <v>0</v>
      </c>
      <c r="I92" s="225">
        <v>0</v>
      </c>
      <c r="J92" s="225">
        <v>0</v>
      </c>
      <c r="K92" s="225">
        <v>0</v>
      </c>
      <c r="L92" s="225">
        <v>0</v>
      </c>
      <c r="M92" s="225">
        <v>0</v>
      </c>
      <c r="N92" s="225">
        <v>0</v>
      </c>
      <c r="O92" s="225">
        <v>0</v>
      </c>
      <c r="P92" s="225">
        <v>0</v>
      </c>
      <c r="Q92" s="225">
        <v>0</v>
      </c>
      <c r="R92" s="210">
        <f>SUM(F92:Q92)</f>
        <v>0</v>
      </c>
    </row>
    <row r="93" spans="1:18" x14ac:dyDescent="0.2">
      <c r="A93" s="218" t="s">
        <v>410</v>
      </c>
      <c r="B93" s="223">
        <v>1</v>
      </c>
      <c r="C93" s="224">
        <v>60</v>
      </c>
      <c r="D93" s="218" t="s">
        <v>84</v>
      </c>
      <c r="E93" s="218" t="s">
        <v>85</v>
      </c>
      <c r="F93" s="225">
        <v>57459.5</v>
      </c>
      <c r="G93" s="225">
        <v>61397</v>
      </c>
      <c r="H93" s="225">
        <v>53855.5</v>
      </c>
      <c r="I93" s="225">
        <v>58380</v>
      </c>
      <c r="J93" s="225">
        <v>58425</v>
      </c>
      <c r="K93" s="225">
        <v>48788.5</v>
      </c>
      <c r="L93" s="225">
        <v>49643</v>
      </c>
      <c r="M93" s="225">
        <v>47294</v>
      </c>
      <c r="N93" s="225">
        <v>43843</v>
      </c>
      <c r="O93" s="225">
        <v>46827</v>
      </c>
      <c r="P93" s="225">
        <v>46468.5</v>
      </c>
      <c r="Q93" s="225">
        <v>50339</v>
      </c>
      <c r="R93" s="210">
        <f>SUM(F93:Q93)</f>
        <v>622720</v>
      </c>
    </row>
    <row r="94" spans="1:18" x14ac:dyDescent="0.2">
      <c r="A94" s="218" t="s">
        <v>410</v>
      </c>
      <c r="B94" s="223">
        <v>1</v>
      </c>
      <c r="C94" s="224">
        <v>100</v>
      </c>
      <c r="D94" s="218" t="s">
        <v>84</v>
      </c>
      <c r="E94" s="218" t="s">
        <v>85</v>
      </c>
      <c r="F94" s="225">
        <v>1281</v>
      </c>
      <c r="G94" s="225">
        <v>1467</v>
      </c>
      <c r="H94" s="225">
        <v>1127</v>
      </c>
      <c r="I94" s="225">
        <v>1385</v>
      </c>
      <c r="J94" s="225">
        <v>1478</v>
      </c>
      <c r="K94" s="225">
        <v>980</v>
      </c>
      <c r="L94" s="225">
        <v>961</v>
      </c>
      <c r="M94" s="225">
        <v>1001</v>
      </c>
      <c r="N94" s="225">
        <v>1073</v>
      </c>
      <c r="O94" s="225">
        <v>845</v>
      </c>
      <c r="P94" s="225">
        <v>813</v>
      </c>
      <c r="Q94" s="225">
        <v>258</v>
      </c>
      <c r="R94" s="210">
        <f>SUM(F94:Q94)</f>
        <v>12669</v>
      </c>
    </row>
    <row r="95" spans="1:18" x14ac:dyDescent="0.2">
      <c r="A95" s="218" t="s">
        <v>410</v>
      </c>
      <c r="B95" s="223">
        <v>1</v>
      </c>
      <c r="C95" s="224">
        <v>1</v>
      </c>
      <c r="D95" s="218" t="s">
        <v>16</v>
      </c>
      <c r="E95" s="218" t="s">
        <v>85</v>
      </c>
      <c r="F95" s="225">
        <v>88</v>
      </c>
      <c r="G95" s="225">
        <v>89</v>
      </c>
      <c r="H95" s="225">
        <v>28</v>
      </c>
      <c r="I95" s="225">
        <v>28</v>
      </c>
      <c r="J95" s="225">
        <v>30</v>
      </c>
      <c r="K95" s="225">
        <v>26</v>
      </c>
      <c r="L95" s="225">
        <v>88</v>
      </c>
      <c r="M95" s="225">
        <v>145</v>
      </c>
      <c r="N95" s="225">
        <v>147</v>
      </c>
      <c r="O95" s="225">
        <v>144</v>
      </c>
      <c r="P95" s="225">
        <v>116</v>
      </c>
      <c r="Q95" s="225">
        <v>0</v>
      </c>
      <c r="R95" s="210">
        <f>SUM(F95:Q95)</f>
        <v>929</v>
      </c>
    </row>
    <row r="96" spans="1:18" x14ac:dyDescent="0.2">
      <c r="A96" s="218" t="s">
        <v>410</v>
      </c>
      <c r="B96" s="223">
        <v>1</v>
      </c>
      <c r="C96" s="224">
        <v>30</v>
      </c>
      <c r="D96" s="218" t="s">
        <v>16</v>
      </c>
      <c r="E96" s="218" t="s">
        <v>85</v>
      </c>
      <c r="F96" s="225">
        <v>0</v>
      </c>
      <c r="G96" s="225">
        <v>0</v>
      </c>
      <c r="H96" s="225">
        <v>0</v>
      </c>
      <c r="I96" s="225">
        <v>0</v>
      </c>
      <c r="J96" s="225">
        <v>0</v>
      </c>
      <c r="K96" s="225">
        <v>0</v>
      </c>
      <c r="L96" s="225">
        <v>0</v>
      </c>
      <c r="M96" s="225">
        <v>0</v>
      </c>
      <c r="N96" s="225">
        <v>0</v>
      </c>
      <c r="O96" s="225">
        <v>0</v>
      </c>
      <c r="P96" s="225">
        <v>10024</v>
      </c>
      <c r="Q96" s="225">
        <v>24755</v>
      </c>
      <c r="R96" s="210">
        <f>SUM(F96:Q96)</f>
        <v>34779</v>
      </c>
    </row>
    <row r="97" spans="1:18" x14ac:dyDescent="0.2">
      <c r="A97" s="218" t="s">
        <v>410</v>
      </c>
      <c r="B97" s="223">
        <v>1</v>
      </c>
      <c r="C97" s="224">
        <v>60</v>
      </c>
      <c r="D97" s="218" t="s">
        <v>16</v>
      </c>
      <c r="E97" s="218" t="s">
        <v>85</v>
      </c>
      <c r="F97" s="225">
        <v>299065.5</v>
      </c>
      <c r="G97" s="225">
        <v>285342</v>
      </c>
      <c r="H97" s="225">
        <v>240470.5</v>
      </c>
      <c r="I97" s="225">
        <v>242119</v>
      </c>
      <c r="J97" s="225">
        <v>220702</v>
      </c>
      <c r="K97" s="225">
        <v>185705</v>
      </c>
      <c r="L97" s="225">
        <v>196219.5</v>
      </c>
      <c r="M97" s="225">
        <v>176473.5</v>
      </c>
      <c r="N97" s="225">
        <v>156018</v>
      </c>
      <c r="O97" s="225">
        <v>165320</v>
      </c>
      <c r="P97" s="225">
        <v>161923</v>
      </c>
      <c r="Q97" s="225">
        <v>132304</v>
      </c>
      <c r="R97" s="210">
        <f>SUM(F97:Q97)</f>
        <v>2461662</v>
      </c>
    </row>
    <row r="98" spans="1:18" x14ac:dyDescent="0.2">
      <c r="A98" s="218" t="s">
        <v>410</v>
      </c>
      <c r="B98" s="223">
        <v>1</v>
      </c>
      <c r="C98" s="224">
        <v>100</v>
      </c>
      <c r="D98" s="218" t="s">
        <v>16</v>
      </c>
      <c r="E98" s="218" t="s">
        <v>85</v>
      </c>
      <c r="F98" s="225">
        <v>3559</v>
      </c>
      <c r="G98" s="225">
        <v>3245</v>
      </c>
      <c r="H98" s="225">
        <v>3071</v>
      </c>
      <c r="I98" s="225">
        <v>3563</v>
      </c>
      <c r="J98" s="225">
        <v>2673</v>
      </c>
      <c r="K98" s="225">
        <v>2545</v>
      </c>
      <c r="L98" s="225">
        <v>2732</v>
      </c>
      <c r="M98" s="225">
        <v>3088</v>
      </c>
      <c r="N98" s="225">
        <v>3050</v>
      </c>
      <c r="O98" s="225">
        <v>3164</v>
      </c>
      <c r="P98" s="225">
        <v>2888</v>
      </c>
      <c r="Q98" s="225">
        <v>1316</v>
      </c>
      <c r="R98" s="210">
        <f>SUM(F98:Q98)</f>
        <v>34894</v>
      </c>
    </row>
    <row r="99" spans="1:18" x14ac:dyDescent="0.2">
      <c r="A99" s="218" t="s">
        <v>410</v>
      </c>
      <c r="B99" s="223">
        <v>1</v>
      </c>
      <c r="C99" s="224">
        <v>500</v>
      </c>
      <c r="D99" s="218" t="s">
        <v>16</v>
      </c>
      <c r="E99" s="218" t="s">
        <v>85</v>
      </c>
      <c r="F99" s="225">
        <v>0</v>
      </c>
      <c r="G99" s="225">
        <v>0</v>
      </c>
      <c r="H99" s="225">
        <v>0</v>
      </c>
      <c r="I99" s="225">
        <v>0</v>
      </c>
      <c r="J99" s="225">
        <v>0</v>
      </c>
      <c r="K99" s="225">
        <v>0</v>
      </c>
      <c r="L99" s="225">
        <v>0</v>
      </c>
      <c r="M99" s="225">
        <v>0</v>
      </c>
      <c r="N99" s="225">
        <v>0</v>
      </c>
      <c r="O99" s="225">
        <v>0</v>
      </c>
      <c r="P99" s="225">
        <v>1138</v>
      </c>
      <c r="Q99" s="225">
        <v>5814</v>
      </c>
      <c r="R99" s="210">
        <f>SUM(F99:Q99)</f>
        <v>6952</v>
      </c>
    </row>
    <row r="100" spans="1:18" x14ac:dyDescent="0.2">
      <c r="A100" s="218" t="s">
        <v>404</v>
      </c>
      <c r="B100" s="223">
        <v>1</v>
      </c>
      <c r="C100" s="224">
        <v>30</v>
      </c>
      <c r="D100" s="218" t="s">
        <v>407</v>
      </c>
      <c r="E100" s="218" t="s">
        <v>85</v>
      </c>
      <c r="F100" s="225">
        <v>30</v>
      </c>
      <c r="G100" s="225">
        <v>60</v>
      </c>
      <c r="H100" s="225">
        <v>60</v>
      </c>
      <c r="I100" s="225">
        <v>60</v>
      </c>
      <c r="J100" s="225">
        <v>0</v>
      </c>
      <c r="K100" s="225">
        <v>60</v>
      </c>
      <c r="L100" s="225">
        <v>0</v>
      </c>
      <c r="M100" s="225">
        <v>0</v>
      </c>
      <c r="N100" s="225">
        <v>30</v>
      </c>
      <c r="O100" s="225">
        <v>30</v>
      </c>
      <c r="P100" s="225">
        <v>107</v>
      </c>
      <c r="Q100" s="225">
        <v>0</v>
      </c>
      <c r="R100" s="210">
        <f>SUM(F100:Q100)</f>
        <v>437</v>
      </c>
    </row>
    <row r="101" spans="1:18" x14ac:dyDescent="0.2">
      <c r="A101" s="218" t="s">
        <v>404</v>
      </c>
      <c r="B101" s="223">
        <v>1</v>
      </c>
      <c r="C101" s="224">
        <v>60</v>
      </c>
      <c r="D101" s="218" t="s">
        <v>407</v>
      </c>
      <c r="E101" s="218" t="s">
        <v>85</v>
      </c>
      <c r="F101" s="225">
        <v>4842</v>
      </c>
      <c r="G101" s="225">
        <v>4691</v>
      </c>
      <c r="H101" s="225">
        <v>4734</v>
      </c>
      <c r="I101" s="225">
        <v>5249</v>
      </c>
      <c r="J101" s="225">
        <v>4749</v>
      </c>
      <c r="K101" s="225">
        <v>4922</v>
      </c>
      <c r="L101" s="225">
        <v>4881</v>
      </c>
      <c r="M101" s="225">
        <v>5438</v>
      </c>
      <c r="N101" s="225">
        <v>6220</v>
      </c>
      <c r="O101" s="225">
        <v>6318</v>
      </c>
      <c r="P101" s="225">
        <v>5310</v>
      </c>
      <c r="Q101" s="225">
        <v>5470</v>
      </c>
      <c r="R101" s="210">
        <f>SUM(F101:Q101)</f>
        <v>62824</v>
      </c>
    </row>
    <row r="102" spans="1:18" x14ac:dyDescent="0.2">
      <c r="A102" s="218" t="s">
        <v>404</v>
      </c>
      <c r="B102" s="223">
        <v>1</v>
      </c>
      <c r="C102" s="224">
        <v>30</v>
      </c>
      <c r="D102" s="218" t="s">
        <v>403</v>
      </c>
      <c r="E102" s="218" t="s">
        <v>85</v>
      </c>
      <c r="F102" s="225">
        <v>104</v>
      </c>
      <c r="G102" s="225">
        <v>91</v>
      </c>
      <c r="H102" s="225">
        <v>178</v>
      </c>
      <c r="I102" s="225">
        <v>117</v>
      </c>
      <c r="J102" s="225">
        <v>7</v>
      </c>
      <c r="K102" s="225">
        <v>0</v>
      </c>
      <c r="L102" s="225">
        <v>60</v>
      </c>
      <c r="M102" s="225">
        <v>90</v>
      </c>
      <c r="N102" s="225">
        <v>0</v>
      </c>
      <c r="O102" s="225">
        <v>43</v>
      </c>
      <c r="P102" s="225">
        <v>70</v>
      </c>
      <c r="Q102" s="225">
        <v>60</v>
      </c>
      <c r="R102" s="210">
        <f>SUM(F102:Q102)</f>
        <v>820</v>
      </c>
    </row>
    <row r="103" spans="1:18" x14ac:dyDescent="0.2">
      <c r="A103" s="218" t="s">
        <v>404</v>
      </c>
      <c r="B103" s="223">
        <v>1</v>
      </c>
      <c r="C103" s="224">
        <v>60</v>
      </c>
      <c r="D103" s="218" t="s">
        <v>403</v>
      </c>
      <c r="E103" s="218" t="s">
        <v>85</v>
      </c>
      <c r="F103" s="225">
        <v>7519</v>
      </c>
      <c r="G103" s="225">
        <v>8748</v>
      </c>
      <c r="H103" s="225">
        <v>7121.5</v>
      </c>
      <c r="I103" s="225">
        <v>7088</v>
      </c>
      <c r="J103" s="225">
        <v>7684</v>
      </c>
      <c r="K103" s="225">
        <v>6002</v>
      </c>
      <c r="L103" s="225">
        <v>7379</v>
      </c>
      <c r="M103" s="225">
        <v>7479</v>
      </c>
      <c r="N103" s="225">
        <v>6665</v>
      </c>
      <c r="O103" s="225">
        <v>6871</v>
      </c>
      <c r="P103" s="225">
        <v>7782</v>
      </c>
      <c r="Q103" s="225">
        <v>7075</v>
      </c>
      <c r="R103" s="210">
        <f>SUM(F103:Q103)</f>
        <v>87413.5</v>
      </c>
    </row>
    <row r="104" spans="1:18" x14ac:dyDescent="0.2">
      <c r="A104" s="218" t="s">
        <v>404</v>
      </c>
      <c r="B104" s="223">
        <v>1</v>
      </c>
      <c r="C104" s="224">
        <v>60</v>
      </c>
      <c r="D104" s="218" t="s">
        <v>406</v>
      </c>
      <c r="E104" s="218" t="s">
        <v>85</v>
      </c>
      <c r="F104" s="225">
        <v>4930</v>
      </c>
      <c r="G104" s="225">
        <v>5553</v>
      </c>
      <c r="H104" s="225">
        <v>4608</v>
      </c>
      <c r="I104" s="225">
        <v>5460</v>
      </c>
      <c r="J104" s="225">
        <v>4378</v>
      </c>
      <c r="K104" s="225">
        <v>4931</v>
      </c>
      <c r="L104" s="225">
        <v>4458</v>
      </c>
      <c r="M104" s="225">
        <v>4202</v>
      </c>
      <c r="N104" s="225">
        <v>3574</v>
      </c>
      <c r="O104" s="225">
        <v>4662</v>
      </c>
      <c r="P104" s="225">
        <v>3656</v>
      </c>
      <c r="Q104" s="225">
        <v>3486</v>
      </c>
      <c r="R104" s="210">
        <f>SUM(F104:Q104)</f>
        <v>53898</v>
      </c>
    </row>
    <row r="105" spans="1:18" x14ac:dyDescent="0.2">
      <c r="A105" s="218" t="s">
        <v>398</v>
      </c>
      <c r="B105" s="223">
        <v>1</v>
      </c>
      <c r="C105" s="224">
        <v>1</v>
      </c>
      <c r="D105" s="218" t="s">
        <v>84</v>
      </c>
      <c r="E105" s="218" t="s">
        <v>85</v>
      </c>
      <c r="F105" s="225">
        <v>0</v>
      </c>
      <c r="G105" s="225">
        <v>0</v>
      </c>
      <c r="H105" s="225">
        <v>0</v>
      </c>
      <c r="I105" s="225">
        <v>0</v>
      </c>
      <c r="J105" s="225">
        <v>0</v>
      </c>
      <c r="K105" s="225">
        <v>1</v>
      </c>
      <c r="L105" s="225">
        <v>0</v>
      </c>
      <c r="M105" s="225">
        <v>0</v>
      </c>
      <c r="N105" s="225">
        <v>0</v>
      </c>
      <c r="O105" s="225">
        <v>0</v>
      </c>
      <c r="P105" s="225">
        <v>0</v>
      </c>
      <c r="Q105" s="225">
        <v>0</v>
      </c>
      <c r="R105" s="210">
        <f>SUM(F105:Q105)</f>
        <v>1</v>
      </c>
    </row>
    <row r="106" spans="1:18" x14ac:dyDescent="0.2">
      <c r="A106" s="218" t="s">
        <v>398</v>
      </c>
      <c r="B106" s="223">
        <v>1</v>
      </c>
      <c r="C106" s="224">
        <v>30</v>
      </c>
      <c r="D106" s="218" t="s">
        <v>84</v>
      </c>
      <c r="E106" s="218" t="s">
        <v>85</v>
      </c>
      <c r="F106" s="225">
        <v>71809</v>
      </c>
      <c r="G106" s="225">
        <v>69746.5</v>
      </c>
      <c r="H106" s="225">
        <v>60492</v>
      </c>
      <c r="I106" s="225">
        <v>59995</v>
      </c>
      <c r="J106" s="225">
        <v>51314</v>
      </c>
      <c r="K106" s="225">
        <v>46522</v>
      </c>
      <c r="L106" s="225">
        <v>47877</v>
      </c>
      <c r="M106" s="225">
        <v>46297</v>
      </c>
      <c r="N106" s="225">
        <v>41533</v>
      </c>
      <c r="O106" s="225">
        <v>44824</v>
      </c>
      <c r="P106" s="225">
        <v>43527</v>
      </c>
      <c r="Q106" s="225">
        <v>39783</v>
      </c>
      <c r="R106" s="210">
        <f>SUM(F106:Q106)</f>
        <v>623719.5</v>
      </c>
    </row>
    <row r="107" spans="1:18" x14ac:dyDescent="0.2">
      <c r="A107" s="218" t="s">
        <v>398</v>
      </c>
      <c r="B107" s="223">
        <v>1</v>
      </c>
      <c r="C107" s="224">
        <v>90</v>
      </c>
      <c r="D107" s="218" t="s">
        <v>84</v>
      </c>
      <c r="E107" s="218" t="s">
        <v>85</v>
      </c>
      <c r="F107" s="225">
        <v>113392</v>
      </c>
      <c r="G107" s="225">
        <v>120344</v>
      </c>
      <c r="H107" s="225">
        <v>105396</v>
      </c>
      <c r="I107" s="225">
        <v>127947</v>
      </c>
      <c r="J107" s="225">
        <v>128316</v>
      </c>
      <c r="K107" s="225">
        <v>119987</v>
      </c>
      <c r="L107" s="225">
        <v>126905</v>
      </c>
      <c r="M107" s="225">
        <v>122140</v>
      </c>
      <c r="N107" s="225">
        <v>119393</v>
      </c>
      <c r="O107" s="225">
        <v>116608</v>
      </c>
      <c r="P107" s="225">
        <v>112948</v>
      </c>
      <c r="Q107" s="225">
        <v>111541</v>
      </c>
      <c r="R107" s="210">
        <f>SUM(F107:Q107)</f>
        <v>1424917</v>
      </c>
    </row>
    <row r="108" spans="1:18" x14ac:dyDescent="0.2">
      <c r="A108" s="218" t="s">
        <v>398</v>
      </c>
      <c r="B108" s="223">
        <v>1</v>
      </c>
      <c r="C108" s="224">
        <v>100</v>
      </c>
      <c r="D108" s="218" t="s">
        <v>84</v>
      </c>
      <c r="E108" s="218" t="s">
        <v>85</v>
      </c>
      <c r="F108" s="225">
        <v>357</v>
      </c>
      <c r="G108" s="225">
        <v>682</v>
      </c>
      <c r="H108" s="225">
        <v>359</v>
      </c>
      <c r="I108" s="225">
        <v>516</v>
      </c>
      <c r="J108" s="225">
        <v>591</v>
      </c>
      <c r="K108" s="225">
        <v>263</v>
      </c>
      <c r="L108" s="225">
        <v>386</v>
      </c>
      <c r="M108" s="225">
        <v>216</v>
      </c>
      <c r="N108" s="225">
        <v>201</v>
      </c>
      <c r="O108" s="225">
        <v>388</v>
      </c>
      <c r="P108" s="225">
        <v>146</v>
      </c>
      <c r="Q108" s="225">
        <v>148</v>
      </c>
      <c r="R108" s="210">
        <f>SUM(F108:Q108)</f>
        <v>4253</v>
      </c>
    </row>
    <row r="109" spans="1:18" x14ac:dyDescent="0.2">
      <c r="A109" s="218" t="s">
        <v>398</v>
      </c>
      <c r="B109" s="223">
        <v>1</v>
      </c>
      <c r="C109" s="224">
        <v>500</v>
      </c>
      <c r="D109" s="218" t="s">
        <v>84</v>
      </c>
      <c r="E109" s="218" t="s">
        <v>85</v>
      </c>
      <c r="F109" s="225">
        <v>3900</v>
      </c>
      <c r="G109" s="225">
        <v>3970</v>
      </c>
      <c r="H109" s="225">
        <v>3395</v>
      </c>
      <c r="I109" s="225">
        <v>3469</v>
      </c>
      <c r="J109" s="225">
        <v>3834</v>
      </c>
      <c r="K109" s="225">
        <v>3044</v>
      </c>
      <c r="L109" s="225">
        <v>2662</v>
      </c>
      <c r="M109" s="225">
        <v>3227</v>
      </c>
      <c r="N109" s="225">
        <v>3327</v>
      </c>
      <c r="O109" s="225">
        <v>2494</v>
      </c>
      <c r="P109" s="225">
        <v>2683</v>
      </c>
      <c r="Q109" s="225">
        <v>2769</v>
      </c>
      <c r="R109" s="210">
        <f>SUM(F109:Q109)</f>
        <v>38774</v>
      </c>
    </row>
    <row r="110" spans="1:18" x14ac:dyDescent="0.2">
      <c r="A110" s="218" t="s">
        <v>398</v>
      </c>
      <c r="B110" s="223">
        <v>1</v>
      </c>
      <c r="C110" s="224">
        <v>1000</v>
      </c>
      <c r="D110" s="218" t="s">
        <v>84</v>
      </c>
      <c r="E110" s="218" t="s">
        <v>85</v>
      </c>
      <c r="F110" s="225">
        <v>42325</v>
      </c>
      <c r="G110" s="225">
        <v>42287.5</v>
      </c>
      <c r="H110" s="225">
        <v>41264</v>
      </c>
      <c r="I110" s="225">
        <v>43286.5</v>
      </c>
      <c r="J110" s="225">
        <v>42831</v>
      </c>
      <c r="K110" s="225">
        <v>41803</v>
      </c>
      <c r="L110" s="225">
        <v>45553</v>
      </c>
      <c r="M110" s="225">
        <v>45285</v>
      </c>
      <c r="N110" s="225">
        <v>39200</v>
      </c>
      <c r="O110" s="225">
        <v>46186</v>
      </c>
      <c r="P110" s="225">
        <v>46856</v>
      </c>
      <c r="Q110" s="225">
        <v>43164.5</v>
      </c>
      <c r="R110" s="210">
        <f>SUM(F110:Q110)</f>
        <v>520041.5</v>
      </c>
    </row>
    <row r="111" spans="1:18" x14ac:dyDescent="0.2">
      <c r="A111" s="218" t="s">
        <v>398</v>
      </c>
      <c r="B111" s="223">
        <v>1</v>
      </c>
      <c r="C111" s="224">
        <v>4000</v>
      </c>
      <c r="D111" s="218" t="s">
        <v>84</v>
      </c>
      <c r="E111" s="218" t="s">
        <v>85</v>
      </c>
      <c r="F111" s="225">
        <v>32.5</v>
      </c>
      <c r="G111" s="225">
        <v>44</v>
      </c>
      <c r="H111" s="225">
        <v>51</v>
      </c>
      <c r="I111" s="225">
        <v>31</v>
      </c>
      <c r="J111" s="225">
        <v>61</v>
      </c>
      <c r="K111" s="225">
        <v>81</v>
      </c>
      <c r="L111" s="225">
        <v>13</v>
      </c>
      <c r="M111" s="225">
        <v>0</v>
      </c>
      <c r="N111" s="225">
        <v>0</v>
      </c>
      <c r="O111" s="225">
        <v>0</v>
      </c>
      <c r="P111" s="225">
        <v>0</v>
      </c>
      <c r="Q111" s="225">
        <v>0</v>
      </c>
      <c r="R111" s="210">
        <f>SUM(F111:Q111)</f>
        <v>313.5</v>
      </c>
    </row>
    <row r="112" spans="1:18" x14ac:dyDescent="0.2">
      <c r="A112" s="218" t="s">
        <v>398</v>
      </c>
      <c r="B112" s="223">
        <v>1</v>
      </c>
      <c r="C112" s="224">
        <v>1</v>
      </c>
      <c r="D112" s="218" t="s">
        <v>16</v>
      </c>
      <c r="E112" s="218" t="s">
        <v>85</v>
      </c>
      <c r="F112" s="225">
        <v>0</v>
      </c>
      <c r="G112" s="225">
        <v>90</v>
      </c>
      <c r="H112" s="225">
        <v>60</v>
      </c>
      <c r="I112" s="225">
        <v>30</v>
      </c>
      <c r="J112" s="225">
        <v>30</v>
      </c>
      <c r="K112" s="225">
        <v>0</v>
      </c>
      <c r="L112" s="225">
        <v>0</v>
      </c>
      <c r="M112" s="225">
        <v>0</v>
      </c>
      <c r="N112" s="225">
        <v>0</v>
      </c>
      <c r="O112" s="225">
        <v>0</v>
      </c>
      <c r="P112" s="225">
        <v>0</v>
      </c>
      <c r="Q112" s="225">
        <v>0</v>
      </c>
      <c r="R112" s="210">
        <f>SUM(F112:Q112)</f>
        <v>210</v>
      </c>
    </row>
    <row r="113" spans="1:18" x14ac:dyDescent="0.2">
      <c r="A113" s="218" t="s">
        <v>398</v>
      </c>
      <c r="B113" s="223">
        <v>1</v>
      </c>
      <c r="C113" s="224">
        <v>30</v>
      </c>
      <c r="D113" s="218" t="s">
        <v>16</v>
      </c>
      <c r="E113" s="218" t="s">
        <v>85</v>
      </c>
      <c r="F113" s="225">
        <v>135937</v>
      </c>
      <c r="G113" s="225">
        <v>123612</v>
      </c>
      <c r="H113" s="225">
        <v>107449</v>
      </c>
      <c r="I113" s="225">
        <v>89020</v>
      </c>
      <c r="J113" s="225">
        <v>74459</v>
      </c>
      <c r="K113" s="225">
        <v>62262</v>
      </c>
      <c r="L113" s="225">
        <v>66669</v>
      </c>
      <c r="M113" s="225">
        <v>57781</v>
      </c>
      <c r="N113" s="225">
        <v>55835</v>
      </c>
      <c r="O113" s="225">
        <v>55219</v>
      </c>
      <c r="P113" s="225">
        <v>55060</v>
      </c>
      <c r="Q113" s="225">
        <v>53654</v>
      </c>
      <c r="R113" s="210">
        <f>SUM(F113:Q113)</f>
        <v>936957</v>
      </c>
    </row>
    <row r="114" spans="1:18" x14ac:dyDescent="0.2">
      <c r="A114" s="218" t="s">
        <v>398</v>
      </c>
      <c r="B114" s="223">
        <v>1</v>
      </c>
      <c r="C114" s="224">
        <v>90</v>
      </c>
      <c r="D114" s="218" t="s">
        <v>16</v>
      </c>
      <c r="E114" s="218" t="s">
        <v>85</v>
      </c>
      <c r="F114" s="225">
        <v>241807</v>
      </c>
      <c r="G114" s="225">
        <v>235433</v>
      </c>
      <c r="H114" s="225">
        <v>211810</v>
      </c>
      <c r="I114" s="225">
        <v>261913</v>
      </c>
      <c r="J114" s="225">
        <v>237993</v>
      </c>
      <c r="K114" s="225">
        <v>211844</v>
      </c>
      <c r="L114" s="225">
        <v>223126</v>
      </c>
      <c r="M114" s="225">
        <v>211239.5</v>
      </c>
      <c r="N114" s="225">
        <v>195516</v>
      </c>
      <c r="O114" s="225">
        <v>197189</v>
      </c>
      <c r="P114" s="225">
        <v>192736</v>
      </c>
      <c r="Q114" s="225">
        <v>186478</v>
      </c>
      <c r="R114" s="210">
        <f>SUM(F114:Q114)</f>
        <v>2607084.5</v>
      </c>
    </row>
    <row r="115" spans="1:18" x14ac:dyDescent="0.2">
      <c r="A115" s="218" t="s">
        <v>398</v>
      </c>
      <c r="B115" s="223">
        <v>1</v>
      </c>
      <c r="C115" s="224">
        <v>100</v>
      </c>
      <c r="D115" s="218" t="s">
        <v>16</v>
      </c>
      <c r="E115" s="218" t="s">
        <v>85</v>
      </c>
      <c r="F115" s="225">
        <v>592</v>
      </c>
      <c r="G115" s="225">
        <v>571</v>
      </c>
      <c r="H115" s="225">
        <v>875</v>
      </c>
      <c r="I115" s="225">
        <v>708</v>
      </c>
      <c r="J115" s="225">
        <v>775</v>
      </c>
      <c r="K115" s="225">
        <v>526</v>
      </c>
      <c r="L115" s="225">
        <v>574</v>
      </c>
      <c r="M115" s="225">
        <v>643</v>
      </c>
      <c r="N115" s="225">
        <v>652</v>
      </c>
      <c r="O115" s="225">
        <v>522</v>
      </c>
      <c r="P115" s="225">
        <v>507</v>
      </c>
      <c r="Q115" s="225">
        <v>334</v>
      </c>
      <c r="R115" s="210">
        <f>SUM(F115:Q115)</f>
        <v>7279</v>
      </c>
    </row>
    <row r="116" spans="1:18" x14ac:dyDescent="0.2">
      <c r="A116" s="218" t="s">
        <v>398</v>
      </c>
      <c r="B116" s="223">
        <v>1</v>
      </c>
      <c r="C116" s="224">
        <v>500</v>
      </c>
      <c r="D116" s="218" t="s">
        <v>16</v>
      </c>
      <c r="E116" s="218" t="s">
        <v>85</v>
      </c>
      <c r="F116" s="225">
        <v>7203</v>
      </c>
      <c r="G116" s="225">
        <v>7988</v>
      </c>
      <c r="H116" s="225">
        <v>7223</v>
      </c>
      <c r="I116" s="225">
        <v>10104</v>
      </c>
      <c r="J116" s="225">
        <v>7812</v>
      </c>
      <c r="K116" s="225">
        <v>7188</v>
      </c>
      <c r="L116" s="225">
        <v>9263</v>
      </c>
      <c r="M116" s="225">
        <v>7617</v>
      </c>
      <c r="N116" s="225">
        <v>7956</v>
      </c>
      <c r="O116" s="225">
        <v>9213</v>
      </c>
      <c r="P116" s="225">
        <v>8525</v>
      </c>
      <c r="Q116" s="225">
        <v>7303</v>
      </c>
      <c r="R116" s="210">
        <f>SUM(F116:Q116)</f>
        <v>97395</v>
      </c>
    </row>
    <row r="117" spans="1:18" x14ac:dyDescent="0.2">
      <c r="A117" s="218" t="s">
        <v>398</v>
      </c>
      <c r="B117" s="223">
        <v>1</v>
      </c>
      <c r="C117" s="224">
        <v>1000</v>
      </c>
      <c r="D117" s="218" t="s">
        <v>16</v>
      </c>
      <c r="E117" s="218" t="s">
        <v>85</v>
      </c>
      <c r="F117" s="225">
        <v>168158</v>
      </c>
      <c r="G117" s="225">
        <v>162962</v>
      </c>
      <c r="H117" s="225">
        <v>150135</v>
      </c>
      <c r="I117" s="225">
        <v>163052</v>
      </c>
      <c r="J117" s="225">
        <v>149746.5</v>
      </c>
      <c r="K117" s="225">
        <v>140719</v>
      </c>
      <c r="L117" s="225">
        <v>154525.5</v>
      </c>
      <c r="M117" s="225">
        <v>148332.5</v>
      </c>
      <c r="N117" s="225">
        <v>136664.5</v>
      </c>
      <c r="O117" s="225">
        <v>153068</v>
      </c>
      <c r="P117" s="225">
        <v>153243.5</v>
      </c>
      <c r="Q117" s="225">
        <v>144032.5</v>
      </c>
      <c r="R117" s="210">
        <f>SUM(F117:Q117)</f>
        <v>1824639</v>
      </c>
    </row>
    <row r="118" spans="1:18" x14ac:dyDescent="0.2">
      <c r="A118" s="218" t="s">
        <v>398</v>
      </c>
      <c r="B118" s="223">
        <v>1</v>
      </c>
      <c r="C118" s="224">
        <v>2650</v>
      </c>
      <c r="D118" s="218" t="s">
        <v>16</v>
      </c>
      <c r="E118" s="218" t="s">
        <v>85</v>
      </c>
      <c r="F118" s="225">
        <v>1691</v>
      </c>
      <c r="G118" s="225">
        <v>1802</v>
      </c>
      <c r="H118" s="225">
        <v>2058</v>
      </c>
      <c r="I118" s="225">
        <v>2387</v>
      </c>
      <c r="J118" s="225">
        <v>1910</v>
      </c>
      <c r="K118" s="225">
        <v>1778</v>
      </c>
      <c r="L118" s="225">
        <v>1238</v>
      </c>
      <c r="M118" s="225">
        <v>146</v>
      </c>
      <c r="N118" s="225">
        <v>271</v>
      </c>
      <c r="O118" s="225">
        <v>150</v>
      </c>
      <c r="P118" s="225">
        <v>61</v>
      </c>
      <c r="Q118" s="225">
        <v>241</v>
      </c>
      <c r="R118" s="210">
        <f>SUM(F118:Q118)</f>
        <v>13733</v>
      </c>
    </row>
    <row r="119" spans="1:18" x14ac:dyDescent="0.2">
      <c r="A119" s="218" t="s">
        <v>398</v>
      </c>
      <c r="B119" s="223">
        <v>1</v>
      </c>
      <c r="C119" s="224">
        <v>30</v>
      </c>
      <c r="D119" s="218" t="s">
        <v>399</v>
      </c>
      <c r="E119" s="218" t="s">
        <v>85</v>
      </c>
      <c r="F119" s="225">
        <v>15768</v>
      </c>
      <c r="G119" s="225">
        <v>15785</v>
      </c>
      <c r="H119" s="225">
        <v>14381</v>
      </c>
      <c r="I119" s="225">
        <v>14690</v>
      </c>
      <c r="J119" s="225">
        <v>15374</v>
      </c>
      <c r="K119" s="225">
        <v>13478</v>
      </c>
      <c r="L119" s="225">
        <v>14735</v>
      </c>
      <c r="M119" s="225">
        <v>14835</v>
      </c>
      <c r="N119" s="225">
        <v>14360</v>
      </c>
      <c r="O119" s="225">
        <v>14029</v>
      </c>
      <c r="P119" s="225">
        <v>14374</v>
      </c>
      <c r="Q119" s="225">
        <v>12659</v>
      </c>
      <c r="R119" s="210">
        <f>SUM(F119:Q119)</f>
        <v>174468</v>
      </c>
    </row>
    <row r="120" spans="1:18" x14ac:dyDescent="0.2">
      <c r="A120" s="218" t="s">
        <v>398</v>
      </c>
      <c r="B120" s="223">
        <v>1</v>
      </c>
      <c r="C120" s="224">
        <v>90</v>
      </c>
      <c r="D120" s="218" t="s">
        <v>399</v>
      </c>
      <c r="E120" s="218" t="s">
        <v>85</v>
      </c>
      <c r="F120" s="225">
        <v>2595</v>
      </c>
      <c r="G120" s="225">
        <v>3089</v>
      </c>
      <c r="H120" s="225">
        <v>2809</v>
      </c>
      <c r="I120" s="225">
        <v>2626</v>
      </c>
      <c r="J120" s="225">
        <v>2335</v>
      </c>
      <c r="K120" s="225">
        <v>2424</v>
      </c>
      <c r="L120" s="225">
        <v>2969</v>
      </c>
      <c r="M120" s="225">
        <v>2711</v>
      </c>
      <c r="N120" s="225">
        <v>2577</v>
      </c>
      <c r="O120" s="225">
        <v>2616</v>
      </c>
      <c r="P120" s="225">
        <v>2956</v>
      </c>
      <c r="Q120" s="225">
        <v>2852</v>
      </c>
      <c r="R120" s="210">
        <f>SUM(F120:Q120)</f>
        <v>32559</v>
      </c>
    </row>
    <row r="121" spans="1:18" x14ac:dyDescent="0.2">
      <c r="A121" s="218" t="s">
        <v>419</v>
      </c>
      <c r="B121" s="223">
        <v>1</v>
      </c>
      <c r="C121" s="224">
        <v>1</v>
      </c>
      <c r="D121" s="218" t="s">
        <v>418</v>
      </c>
      <c r="E121" s="218" t="s">
        <v>123</v>
      </c>
      <c r="F121" s="225">
        <v>60</v>
      </c>
      <c r="G121" s="225">
        <v>30</v>
      </c>
      <c r="H121" s="225">
        <v>30</v>
      </c>
      <c r="I121" s="225">
        <v>30</v>
      </c>
      <c r="J121" s="225">
        <v>30</v>
      </c>
      <c r="K121" s="225">
        <v>0</v>
      </c>
      <c r="L121" s="225">
        <v>0</v>
      </c>
      <c r="M121" s="225">
        <v>0</v>
      </c>
      <c r="N121" s="225">
        <v>0</v>
      </c>
      <c r="O121" s="225">
        <v>0</v>
      </c>
      <c r="P121" s="225">
        <v>0</v>
      </c>
      <c r="Q121" s="225">
        <v>0</v>
      </c>
      <c r="R121" s="210">
        <f>SUM(F121:Q121)</f>
        <v>180</v>
      </c>
    </row>
    <row r="122" spans="1:18" x14ac:dyDescent="0.2">
      <c r="A122" s="218" t="s">
        <v>419</v>
      </c>
      <c r="B122" s="223">
        <v>1</v>
      </c>
      <c r="C122" s="224">
        <v>30</v>
      </c>
      <c r="D122" s="218" t="s">
        <v>418</v>
      </c>
      <c r="E122" s="218" t="s">
        <v>123</v>
      </c>
      <c r="F122" s="225">
        <v>23919</v>
      </c>
      <c r="G122" s="225">
        <v>24702</v>
      </c>
      <c r="H122" s="225">
        <v>23252</v>
      </c>
      <c r="I122" s="225">
        <v>22285</v>
      </c>
      <c r="J122" s="225">
        <v>21493</v>
      </c>
      <c r="K122" s="225">
        <v>19598</v>
      </c>
      <c r="L122" s="225">
        <v>22011</v>
      </c>
      <c r="M122" s="225">
        <v>20511</v>
      </c>
      <c r="N122" s="225">
        <v>18486</v>
      </c>
      <c r="O122" s="225">
        <v>22520</v>
      </c>
      <c r="P122" s="225">
        <v>21265</v>
      </c>
      <c r="Q122" s="225">
        <v>19854</v>
      </c>
      <c r="R122" s="210">
        <f>SUM(F122:Q122)</f>
        <v>259896</v>
      </c>
    </row>
    <row r="123" spans="1:18" x14ac:dyDescent="0.2">
      <c r="A123" s="218" t="s">
        <v>419</v>
      </c>
      <c r="B123" s="223">
        <v>1</v>
      </c>
      <c r="C123" s="224">
        <v>1</v>
      </c>
      <c r="D123" s="218" t="s">
        <v>417</v>
      </c>
      <c r="E123" s="218" t="s">
        <v>123</v>
      </c>
      <c r="F123" s="225">
        <v>0</v>
      </c>
      <c r="G123" s="225">
        <v>0</v>
      </c>
      <c r="H123" s="225">
        <v>30</v>
      </c>
      <c r="I123" s="225">
        <v>0</v>
      </c>
      <c r="J123" s="225">
        <v>0</v>
      </c>
      <c r="K123" s="225">
        <v>15</v>
      </c>
      <c r="L123" s="225">
        <v>0</v>
      </c>
      <c r="M123" s="225">
        <v>0</v>
      </c>
      <c r="N123" s="225">
        <v>0</v>
      </c>
      <c r="O123" s="225">
        <v>0</v>
      </c>
      <c r="P123" s="225">
        <v>60</v>
      </c>
      <c r="Q123" s="225">
        <v>0</v>
      </c>
      <c r="R123" s="210">
        <f>SUM(F123:Q123)</f>
        <v>105</v>
      </c>
    </row>
    <row r="124" spans="1:18" x14ac:dyDescent="0.2">
      <c r="A124" s="218" t="s">
        <v>419</v>
      </c>
      <c r="B124" s="223">
        <v>1</v>
      </c>
      <c r="C124" s="224">
        <v>30</v>
      </c>
      <c r="D124" s="218" t="s">
        <v>417</v>
      </c>
      <c r="E124" s="218" t="s">
        <v>123</v>
      </c>
      <c r="F124" s="225">
        <v>36653</v>
      </c>
      <c r="G124" s="225">
        <v>36151</v>
      </c>
      <c r="H124" s="225">
        <v>32008</v>
      </c>
      <c r="I124" s="225">
        <v>33960</v>
      </c>
      <c r="J124" s="225">
        <v>32744</v>
      </c>
      <c r="K124" s="225">
        <v>28623</v>
      </c>
      <c r="L124" s="225">
        <v>30468</v>
      </c>
      <c r="M124" s="225">
        <v>28856</v>
      </c>
      <c r="N124" s="225">
        <v>26304</v>
      </c>
      <c r="O124" s="225">
        <v>28854</v>
      </c>
      <c r="P124" s="225">
        <v>28365</v>
      </c>
      <c r="Q124" s="225">
        <v>26101</v>
      </c>
      <c r="R124" s="210">
        <f>SUM(F124:Q124)</f>
        <v>369087</v>
      </c>
    </row>
    <row r="125" spans="1:18" x14ac:dyDescent="0.2">
      <c r="A125" s="218" t="s">
        <v>410</v>
      </c>
      <c r="B125" s="223">
        <v>1</v>
      </c>
      <c r="C125" s="224">
        <v>360</v>
      </c>
      <c r="D125" s="218" t="s">
        <v>107</v>
      </c>
      <c r="E125" s="218" t="s">
        <v>106</v>
      </c>
      <c r="F125" s="225">
        <v>10210</v>
      </c>
      <c r="G125" s="225">
        <v>6853</v>
      </c>
      <c r="H125" s="225">
        <v>7748</v>
      </c>
      <c r="I125" s="225">
        <v>7813</v>
      </c>
      <c r="J125" s="225">
        <v>5443</v>
      </c>
      <c r="K125" s="225">
        <v>7146</v>
      </c>
      <c r="L125" s="225">
        <v>7428</v>
      </c>
      <c r="M125" s="225">
        <v>7863</v>
      </c>
      <c r="N125" s="225">
        <v>5548</v>
      </c>
      <c r="O125" s="225">
        <v>5363</v>
      </c>
      <c r="P125" s="225">
        <v>5865</v>
      </c>
      <c r="Q125" s="225">
        <v>5685</v>
      </c>
      <c r="R125" s="210">
        <f>SUM(F125:Q125)</f>
        <v>82965</v>
      </c>
    </row>
    <row r="126" spans="1:18" x14ac:dyDescent="0.2">
      <c r="A126" s="218" t="s">
        <v>404</v>
      </c>
      <c r="B126" s="223">
        <v>1</v>
      </c>
      <c r="C126" s="224">
        <v>100</v>
      </c>
      <c r="D126" s="218" t="s">
        <v>405</v>
      </c>
      <c r="E126" s="218" t="s">
        <v>106</v>
      </c>
      <c r="F126" s="225">
        <v>500</v>
      </c>
      <c r="G126" s="225">
        <v>1060</v>
      </c>
      <c r="H126" s="225">
        <v>500</v>
      </c>
      <c r="I126" s="225">
        <v>600</v>
      </c>
      <c r="J126" s="225">
        <v>720</v>
      </c>
      <c r="K126" s="225">
        <v>560</v>
      </c>
      <c r="L126" s="225">
        <v>360</v>
      </c>
      <c r="M126" s="225">
        <v>560</v>
      </c>
      <c r="N126" s="225">
        <v>820</v>
      </c>
      <c r="O126" s="225">
        <v>260</v>
      </c>
      <c r="P126" s="225">
        <v>935</v>
      </c>
      <c r="Q126" s="225">
        <v>260</v>
      </c>
      <c r="R126" s="210">
        <f>SUM(F126:Q126)</f>
        <v>7135</v>
      </c>
    </row>
    <row r="127" spans="1:18" x14ac:dyDescent="0.2">
      <c r="A127" s="218" t="s">
        <v>410</v>
      </c>
      <c r="B127" s="223">
        <v>1</v>
      </c>
      <c r="C127" s="224">
        <v>30</v>
      </c>
      <c r="D127" s="218" t="s">
        <v>416</v>
      </c>
      <c r="E127" s="218" t="s">
        <v>392</v>
      </c>
      <c r="F127" s="225">
        <v>30644</v>
      </c>
      <c r="G127" s="225">
        <v>31912</v>
      </c>
      <c r="H127" s="225">
        <v>26099</v>
      </c>
      <c r="I127" s="225">
        <v>27812</v>
      </c>
      <c r="J127" s="225">
        <v>24414</v>
      </c>
      <c r="K127" s="225">
        <v>21479</v>
      </c>
      <c r="L127" s="225">
        <v>22953</v>
      </c>
      <c r="M127" s="225">
        <v>20753</v>
      </c>
      <c r="N127" s="225">
        <v>18676</v>
      </c>
      <c r="O127" s="225">
        <v>20130</v>
      </c>
      <c r="P127" s="225">
        <v>19591</v>
      </c>
      <c r="Q127" s="225">
        <v>19804</v>
      </c>
      <c r="R127" s="210">
        <f>SUM(F127:Q127)</f>
        <v>284267</v>
      </c>
    </row>
    <row r="128" spans="1:18" x14ac:dyDescent="0.2">
      <c r="A128" s="218" t="s">
        <v>410</v>
      </c>
      <c r="B128" s="223">
        <v>1</v>
      </c>
      <c r="C128" s="224">
        <v>30</v>
      </c>
      <c r="D128" s="218" t="s">
        <v>415</v>
      </c>
      <c r="E128" s="218" t="s">
        <v>392</v>
      </c>
      <c r="F128" s="225">
        <v>10657</v>
      </c>
      <c r="G128" s="225">
        <v>3891</v>
      </c>
      <c r="H128" s="225">
        <v>2792</v>
      </c>
      <c r="I128" s="225">
        <v>4145</v>
      </c>
      <c r="J128" s="225">
        <v>7509</v>
      </c>
      <c r="K128" s="225">
        <v>8177</v>
      </c>
      <c r="L128" s="225">
        <v>9632</v>
      </c>
      <c r="M128" s="225">
        <v>10841.5</v>
      </c>
      <c r="N128" s="225">
        <v>11458</v>
      </c>
      <c r="O128" s="225">
        <v>13579</v>
      </c>
      <c r="P128" s="225">
        <v>15363</v>
      </c>
      <c r="Q128" s="225">
        <v>13462</v>
      </c>
      <c r="R128" s="210">
        <f>SUM(F128:Q128)</f>
        <v>111506.5</v>
      </c>
    </row>
    <row r="129" spans="1:18" x14ac:dyDescent="0.2">
      <c r="A129" s="218" t="s">
        <v>410</v>
      </c>
      <c r="B129" s="223">
        <v>1</v>
      </c>
      <c r="C129" s="224">
        <v>90</v>
      </c>
      <c r="D129" s="218" t="s">
        <v>415</v>
      </c>
      <c r="E129" s="218" t="s">
        <v>392</v>
      </c>
      <c r="F129" s="225">
        <v>1176</v>
      </c>
      <c r="G129" s="225">
        <v>1151</v>
      </c>
      <c r="H129" s="225">
        <v>2588</v>
      </c>
      <c r="I129" s="225">
        <v>3166</v>
      </c>
      <c r="J129" s="225">
        <v>2925</v>
      </c>
      <c r="K129" s="225">
        <v>2302</v>
      </c>
      <c r="L129" s="225">
        <v>3386</v>
      </c>
      <c r="M129" s="225">
        <v>2779</v>
      </c>
      <c r="N129" s="225">
        <v>2372</v>
      </c>
      <c r="O129" s="225">
        <v>2930</v>
      </c>
      <c r="P129" s="225">
        <v>2466</v>
      </c>
      <c r="Q129" s="225">
        <v>3268</v>
      </c>
      <c r="R129" s="210">
        <f>SUM(F129:Q129)</f>
        <v>30509</v>
      </c>
    </row>
    <row r="130" spans="1:18" x14ac:dyDescent="0.2">
      <c r="A130" s="218" t="s">
        <v>410</v>
      </c>
      <c r="B130" s="223">
        <v>1</v>
      </c>
      <c r="C130" s="224">
        <v>100</v>
      </c>
      <c r="D130" s="218" t="s">
        <v>415</v>
      </c>
      <c r="E130" s="218" t="s">
        <v>392</v>
      </c>
      <c r="F130" s="225">
        <v>0</v>
      </c>
      <c r="G130" s="225">
        <v>0</v>
      </c>
      <c r="H130" s="225">
        <v>0</v>
      </c>
      <c r="I130" s="225">
        <v>0</v>
      </c>
      <c r="J130" s="225">
        <v>150</v>
      </c>
      <c r="K130" s="225">
        <v>25</v>
      </c>
      <c r="L130" s="225">
        <v>30</v>
      </c>
      <c r="M130" s="225">
        <v>90</v>
      </c>
      <c r="N130" s="225">
        <v>14</v>
      </c>
      <c r="O130" s="225">
        <v>0</v>
      </c>
      <c r="P130" s="225">
        <v>0</v>
      </c>
      <c r="Q130" s="225">
        <v>0</v>
      </c>
      <c r="R130" s="210">
        <f>SUM(F130:Q130)</f>
        <v>309</v>
      </c>
    </row>
    <row r="131" spans="1:18" x14ac:dyDescent="0.2">
      <c r="A131" s="218" t="s">
        <v>410</v>
      </c>
      <c r="B131" s="223">
        <v>1</v>
      </c>
      <c r="C131" s="224">
        <v>30</v>
      </c>
      <c r="D131" s="218" t="s">
        <v>414</v>
      </c>
      <c r="E131" s="218" t="s">
        <v>392</v>
      </c>
      <c r="F131" s="225">
        <v>3926.5</v>
      </c>
      <c r="G131" s="225">
        <v>6223</v>
      </c>
      <c r="H131" s="225">
        <v>3617</v>
      </c>
      <c r="I131" s="225">
        <v>3634</v>
      </c>
      <c r="J131" s="225">
        <v>5421</v>
      </c>
      <c r="K131" s="225">
        <v>6927</v>
      </c>
      <c r="L131" s="225">
        <v>7314</v>
      </c>
      <c r="M131" s="225">
        <v>8709</v>
      </c>
      <c r="N131" s="225">
        <v>8450</v>
      </c>
      <c r="O131" s="225">
        <v>9179</v>
      </c>
      <c r="P131" s="225">
        <v>10503</v>
      </c>
      <c r="Q131" s="225">
        <v>9914</v>
      </c>
      <c r="R131" s="210">
        <f>SUM(F131:Q131)</f>
        <v>83817.5</v>
      </c>
    </row>
    <row r="132" spans="1:18" x14ac:dyDescent="0.2">
      <c r="A132" s="218" t="s">
        <v>410</v>
      </c>
      <c r="B132" s="223">
        <v>1</v>
      </c>
      <c r="C132" s="224">
        <v>30</v>
      </c>
      <c r="D132" s="218" t="s">
        <v>413</v>
      </c>
      <c r="E132" s="218" t="s">
        <v>392</v>
      </c>
      <c r="F132" s="225">
        <v>98153</v>
      </c>
      <c r="G132" s="225">
        <v>94804</v>
      </c>
      <c r="H132" s="225">
        <v>91624</v>
      </c>
      <c r="I132" s="225">
        <v>98567</v>
      </c>
      <c r="J132" s="225">
        <v>97768</v>
      </c>
      <c r="K132" s="225">
        <v>92900</v>
      </c>
      <c r="L132" s="225">
        <v>101608</v>
      </c>
      <c r="M132" s="225">
        <v>109146.5</v>
      </c>
      <c r="N132" s="225">
        <v>110705</v>
      </c>
      <c r="O132" s="225">
        <v>113532</v>
      </c>
      <c r="P132" s="225">
        <v>114231</v>
      </c>
      <c r="Q132" s="225">
        <v>109456</v>
      </c>
      <c r="R132" s="210">
        <f>SUM(F132:Q132)</f>
        <v>1232494.5</v>
      </c>
    </row>
    <row r="133" spans="1:18" x14ac:dyDescent="0.2">
      <c r="A133" s="218" t="s">
        <v>410</v>
      </c>
      <c r="B133" s="223">
        <v>1</v>
      </c>
      <c r="C133" s="224">
        <v>90</v>
      </c>
      <c r="D133" s="218" t="s">
        <v>413</v>
      </c>
      <c r="E133" s="218" t="s">
        <v>392</v>
      </c>
      <c r="F133" s="225">
        <v>2354</v>
      </c>
      <c r="G133" s="225">
        <v>20752</v>
      </c>
      <c r="H133" s="225">
        <v>18529</v>
      </c>
      <c r="I133" s="225">
        <v>21526</v>
      </c>
      <c r="J133" s="225">
        <v>21520</v>
      </c>
      <c r="K133" s="225">
        <v>18848</v>
      </c>
      <c r="L133" s="225">
        <v>21669</v>
      </c>
      <c r="M133" s="225">
        <v>20490</v>
      </c>
      <c r="N133" s="225">
        <v>14532</v>
      </c>
      <c r="O133" s="225">
        <v>19397</v>
      </c>
      <c r="P133" s="225">
        <v>21000</v>
      </c>
      <c r="Q133" s="225">
        <v>22871</v>
      </c>
      <c r="R133" s="210">
        <f>SUM(F133:Q133)</f>
        <v>223488</v>
      </c>
    </row>
    <row r="134" spans="1:18" x14ac:dyDescent="0.2">
      <c r="A134" s="218" t="s">
        <v>410</v>
      </c>
      <c r="B134" s="223">
        <v>1</v>
      </c>
      <c r="C134" s="224">
        <v>100</v>
      </c>
      <c r="D134" s="218" t="s">
        <v>413</v>
      </c>
      <c r="E134" s="218" t="s">
        <v>392</v>
      </c>
      <c r="F134" s="225">
        <v>2310</v>
      </c>
      <c r="G134" s="225">
        <v>4525</v>
      </c>
      <c r="H134" s="225">
        <v>2066</v>
      </c>
      <c r="I134" s="225">
        <v>1621</v>
      </c>
      <c r="J134" s="225">
        <v>1951</v>
      </c>
      <c r="K134" s="225">
        <v>1598</v>
      </c>
      <c r="L134" s="225">
        <v>1260</v>
      </c>
      <c r="M134" s="225">
        <v>1470</v>
      </c>
      <c r="N134" s="225">
        <v>1214</v>
      </c>
      <c r="O134" s="225">
        <v>1200</v>
      </c>
      <c r="P134" s="225">
        <v>1448</v>
      </c>
      <c r="Q134" s="225">
        <v>693</v>
      </c>
      <c r="R134" s="210">
        <f>SUM(F134:Q134)</f>
        <v>21356</v>
      </c>
    </row>
    <row r="135" spans="1:18" x14ac:dyDescent="0.2">
      <c r="A135" s="218" t="s">
        <v>395</v>
      </c>
      <c r="B135" s="223">
        <v>1</v>
      </c>
      <c r="C135" s="224">
        <v>30</v>
      </c>
      <c r="D135" s="218" t="s">
        <v>394</v>
      </c>
      <c r="E135" s="218" t="s">
        <v>392</v>
      </c>
      <c r="F135" s="225">
        <v>0</v>
      </c>
      <c r="G135" s="225">
        <v>0</v>
      </c>
      <c r="H135" s="225">
        <v>0</v>
      </c>
      <c r="I135" s="225">
        <v>0</v>
      </c>
      <c r="J135" s="225">
        <v>0</v>
      </c>
      <c r="K135" s="225">
        <v>0</v>
      </c>
      <c r="L135" s="225">
        <v>0</v>
      </c>
      <c r="M135" s="225">
        <v>0</v>
      </c>
      <c r="N135" s="225">
        <v>0</v>
      </c>
      <c r="O135" s="225">
        <v>30</v>
      </c>
      <c r="P135" s="225">
        <v>150</v>
      </c>
      <c r="Q135" s="225">
        <v>210</v>
      </c>
      <c r="R135" s="210">
        <f>SUM(F135:Q135)</f>
        <v>390</v>
      </c>
    </row>
    <row r="136" spans="1:18" x14ac:dyDescent="0.2">
      <c r="A136" s="218" t="s">
        <v>395</v>
      </c>
      <c r="B136" s="223">
        <v>1</v>
      </c>
      <c r="C136" s="224">
        <v>30</v>
      </c>
      <c r="D136" s="218" t="s">
        <v>393</v>
      </c>
      <c r="E136" s="218" t="s">
        <v>392</v>
      </c>
      <c r="F136" s="225">
        <v>0</v>
      </c>
      <c r="G136" s="225">
        <v>0</v>
      </c>
      <c r="H136" s="225">
        <v>0</v>
      </c>
      <c r="I136" s="225">
        <v>0</v>
      </c>
      <c r="J136" s="225">
        <v>0</v>
      </c>
      <c r="K136" s="225">
        <v>0</v>
      </c>
      <c r="L136" s="225">
        <v>0</v>
      </c>
      <c r="M136" s="225">
        <v>0</v>
      </c>
      <c r="N136" s="225">
        <v>0</v>
      </c>
      <c r="O136" s="225">
        <v>30</v>
      </c>
      <c r="P136" s="225">
        <v>480</v>
      </c>
      <c r="Q136" s="225">
        <v>1830</v>
      </c>
      <c r="R136" s="210">
        <f>SUM(F136:Q136)</f>
        <v>2340</v>
      </c>
    </row>
    <row r="137" spans="1:18" x14ac:dyDescent="0.2">
      <c r="A137" s="218" t="s">
        <v>404</v>
      </c>
      <c r="B137" s="223">
        <v>1</v>
      </c>
      <c r="C137" s="224">
        <v>30</v>
      </c>
      <c r="D137" s="218" t="s">
        <v>403</v>
      </c>
      <c r="E137" s="218" t="s">
        <v>400</v>
      </c>
      <c r="F137" s="225">
        <v>5138</v>
      </c>
      <c r="G137" s="225">
        <v>5076</v>
      </c>
      <c r="H137" s="225">
        <v>5192</v>
      </c>
      <c r="I137" s="225">
        <v>5750</v>
      </c>
      <c r="J137" s="225">
        <v>4930</v>
      </c>
      <c r="K137" s="225">
        <v>4136</v>
      </c>
      <c r="L137" s="225">
        <v>5760</v>
      </c>
      <c r="M137" s="225">
        <v>4286</v>
      </c>
      <c r="N137" s="225">
        <v>4130</v>
      </c>
      <c r="O137" s="225">
        <v>4955</v>
      </c>
      <c r="P137" s="225">
        <v>4837</v>
      </c>
      <c r="Q137" s="225">
        <v>3865</v>
      </c>
      <c r="R137" s="210">
        <f>SUM(F137:Q137)</f>
        <v>58055</v>
      </c>
    </row>
    <row r="138" spans="1:18" x14ac:dyDescent="0.2">
      <c r="A138" s="218" t="s">
        <v>404</v>
      </c>
      <c r="B138" s="223">
        <v>1</v>
      </c>
      <c r="C138" s="224">
        <v>30</v>
      </c>
      <c r="D138" s="218" t="s">
        <v>402</v>
      </c>
      <c r="E138" s="218" t="s">
        <v>400</v>
      </c>
      <c r="F138" s="225">
        <v>5935</v>
      </c>
      <c r="G138" s="225">
        <v>7684</v>
      </c>
      <c r="H138" s="225">
        <v>6732</v>
      </c>
      <c r="I138" s="225">
        <v>7275</v>
      </c>
      <c r="J138" s="225">
        <v>6320</v>
      </c>
      <c r="K138" s="225">
        <v>6182</v>
      </c>
      <c r="L138" s="225">
        <v>6017</v>
      </c>
      <c r="M138" s="225">
        <v>5842</v>
      </c>
      <c r="N138" s="225">
        <v>6160</v>
      </c>
      <c r="O138" s="225">
        <v>5398</v>
      </c>
      <c r="P138" s="225">
        <v>5667</v>
      </c>
      <c r="Q138" s="225">
        <v>5730</v>
      </c>
      <c r="R138" s="210">
        <f>SUM(F138:Q138)</f>
        <v>74942</v>
      </c>
    </row>
    <row r="139" spans="1:18" x14ac:dyDescent="0.2">
      <c r="A139" s="218" t="s">
        <v>404</v>
      </c>
      <c r="B139" s="223">
        <v>1</v>
      </c>
      <c r="C139" s="224">
        <v>30</v>
      </c>
      <c r="D139" s="218" t="s">
        <v>401</v>
      </c>
      <c r="E139" s="218" t="s">
        <v>400</v>
      </c>
      <c r="F139" s="225">
        <v>4623</v>
      </c>
      <c r="G139" s="225">
        <v>4116</v>
      </c>
      <c r="H139" s="225">
        <v>3225</v>
      </c>
      <c r="I139" s="225">
        <v>3743</v>
      </c>
      <c r="J139" s="225">
        <v>3989</v>
      </c>
      <c r="K139" s="225">
        <v>2757</v>
      </c>
      <c r="L139" s="225">
        <v>3870</v>
      </c>
      <c r="M139" s="225">
        <v>3186</v>
      </c>
      <c r="N139" s="225">
        <v>3133</v>
      </c>
      <c r="O139" s="225">
        <v>3223</v>
      </c>
      <c r="P139" s="225">
        <v>3214</v>
      </c>
      <c r="Q139" s="225">
        <v>3872</v>
      </c>
      <c r="R139" s="210">
        <f>SUM(F139:Q139)</f>
        <v>42951</v>
      </c>
    </row>
    <row r="140" spans="1:18" x14ac:dyDescent="0.2">
      <c r="A140" s="218" t="s">
        <v>398</v>
      </c>
      <c r="B140" s="223">
        <v>1</v>
      </c>
      <c r="C140" s="224">
        <v>28</v>
      </c>
      <c r="D140" s="218" t="s">
        <v>84</v>
      </c>
      <c r="E140" s="218" t="s">
        <v>397</v>
      </c>
      <c r="F140" s="225">
        <v>0</v>
      </c>
      <c r="G140" s="225">
        <v>0</v>
      </c>
      <c r="H140" s="225">
        <v>0</v>
      </c>
      <c r="I140" s="225">
        <v>0</v>
      </c>
      <c r="J140" s="225">
        <v>0</v>
      </c>
      <c r="K140" s="225">
        <v>0</v>
      </c>
      <c r="L140" s="225">
        <v>0</v>
      </c>
      <c r="M140" s="225">
        <v>112</v>
      </c>
      <c r="N140" s="225">
        <v>86</v>
      </c>
      <c r="O140" s="225">
        <v>28</v>
      </c>
      <c r="P140" s="225">
        <v>28</v>
      </c>
      <c r="Q140" s="225">
        <v>0</v>
      </c>
      <c r="R140" s="210">
        <f>SUM(F140:Q140)</f>
        <v>254</v>
      </c>
    </row>
    <row r="141" spans="1:18" x14ac:dyDescent="0.2">
      <c r="A141" s="218" t="s">
        <v>398</v>
      </c>
      <c r="B141" s="223">
        <v>1</v>
      </c>
      <c r="C141" s="224">
        <v>30</v>
      </c>
      <c r="D141" s="218" t="s">
        <v>84</v>
      </c>
      <c r="E141" s="218" t="s">
        <v>397</v>
      </c>
      <c r="F141" s="225">
        <v>1690</v>
      </c>
      <c r="G141" s="225">
        <v>1177</v>
      </c>
      <c r="H141" s="225">
        <v>1200</v>
      </c>
      <c r="I141" s="225">
        <v>1578</v>
      </c>
      <c r="J141" s="225">
        <v>1432</v>
      </c>
      <c r="K141" s="225">
        <v>1847</v>
      </c>
      <c r="L141" s="225">
        <v>1714</v>
      </c>
      <c r="M141" s="225">
        <v>2293</v>
      </c>
      <c r="N141" s="225">
        <v>2055</v>
      </c>
      <c r="O141" s="225">
        <v>1689</v>
      </c>
      <c r="P141" s="225">
        <v>1403</v>
      </c>
      <c r="Q141" s="225">
        <v>935</v>
      </c>
      <c r="R141" s="210">
        <f>SUM(F141:Q141)</f>
        <v>19013</v>
      </c>
    </row>
    <row r="142" spans="1:18" x14ac:dyDescent="0.2">
      <c r="A142" s="218" t="s">
        <v>398</v>
      </c>
      <c r="B142" s="223">
        <v>1</v>
      </c>
      <c r="C142" s="224">
        <v>30</v>
      </c>
      <c r="D142" s="218" t="s">
        <v>16</v>
      </c>
      <c r="E142" s="218" t="s">
        <v>397</v>
      </c>
      <c r="F142" s="225">
        <v>3106</v>
      </c>
      <c r="G142" s="225">
        <v>2920</v>
      </c>
      <c r="H142" s="225">
        <v>2476</v>
      </c>
      <c r="I142" s="225">
        <v>3641</v>
      </c>
      <c r="J142" s="225">
        <v>3472</v>
      </c>
      <c r="K142" s="225">
        <v>2343</v>
      </c>
      <c r="L142" s="225">
        <v>3304</v>
      </c>
      <c r="M142" s="225">
        <v>3636</v>
      </c>
      <c r="N142" s="225">
        <v>2891</v>
      </c>
      <c r="O142" s="225">
        <v>2855</v>
      </c>
      <c r="P142" s="225">
        <v>2899</v>
      </c>
      <c r="Q142" s="225">
        <v>3054</v>
      </c>
      <c r="R142" s="210">
        <f>SUM(F142:Q142)</f>
        <v>36597</v>
      </c>
    </row>
    <row r="143" spans="1:18" x14ac:dyDescent="0.2">
      <c r="A143" s="218" t="s">
        <v>398</v>
      </c>
      <c r="B143" s="223">
        <v>1</v>
      </c>
      <c r="C143" s="224">
        <v>100</v>
      </c>
      <c r="D143" s="218" t="s">
        <v>16</v>
      </c>
      <c r="E143" s="218" t="s">
        <v>397</v>
      </c>
      <c r="F143" s="225">
        <v>330</v>
      </c>
      <c r="G143" s="225">
        <v>115</v>
      </c>
      <c r="H143" s="225">
        <v>30</v>
      </c>
      <c r="I143" s="225">
        <v>30</v>
      </c>
      <c r="J143" s="225">
        <v>0</v>
      </c>
      <c r="K143" s="225">
        <v>0</v>
      </c>
      <c r="L143" s="225">
        <v>0</v>
      </c>
      <c r="M143" s="225">
        <v>0</v>
      </c>
      <c r="N143" s="225">
        <v>0</v>
      </c>
      <c r="O143" s="225">
        <v>45</v>
      </c>
      <c r="P143" s="225">
        <v>40</v>
      </c>
      <c r="Q143" s="225">
        <v>61</v>
      </c>
      <c r="R143" s="210">
        <f>SUM(F143:Q143)</f>
        <v>651</v>
      </c>
    </row>
    <row r="144" spans="1:18" x14ac:dyDescent="0.2">
      <c r="A144" s="218" t="s">
        <v>410</v>
      </c>
      <c r="B144" s="223">
        <v>1</v>
      </c>
      <c r="C144" s="224">
        <v>49</v>
      </c>
      <c r="D144" s="218" t="s">
        <v>412</v>
      </c>
      <c r="E144" s="218" t="s">
        <v>411</v>
      </c>
      <c r="F144" s="225">
        <v>4440</v>
      </c>
      <c r="G144" s="225">
        <v>4403</v>
      </c>
      <c r="H144" s="225">
        <v>3984</v>
      </c>
      <c r="I144" s="225">
        <v>4193</v>
      </c>
      <c r="J144" s="225">
        <v>5586</v>
      </c>
      <c r="K144" s="225">
        <v>3822</v>
      </c>
      <c r="L144" s="225">
        <v>4655</v>
      </c>
      <c r="M144" s="225">
        <v>3276</v>
      </c>
      <c r="N144" s="225">
        <v>3281</v>
      </c>
      <c r="O144" s="225">
        <v>3802</v>
      </c>
      <c r="P144" s="225">
        <v>2940</v>
      </c>
      <c r="Q144" s="225">
        <v>2597</v>
      </c>
      <c r="R144" s="210">
        <f>SUM(F144:Q144)</f>
        <v>46979</v>
      </c>
    </row>
    <row r="145" spans="1:18" x14ac:dyDescent="0.2">
      <c r="A145" s="218" t="s">
        <v>410</v>
      </c>
      <c r="B145" s="223">
        <v>1</v>
      </c>
      <c r="C145" s="224">
        <v>28</v>
      </c>
      <c r="D145" s="218" t="s">
        <v>409</v>
      </c>
      <c r="E145" s="218" t="s">
        <v>408</v>
      </c>
      <c r="F145" s="225">
        <v>168</v>
      </c>
      <c r="G145" s="225">
        <v>336</v>
      </c>
      <c r="H145" s="225">
        <v>169</v>
      </c>
      <c r="I145" s="225">
        <v>245</v>
      </c>
      <c r="J145" s="225">
        <v>273</v>
      </c>
      <c r="K145" s="225">
        <v>140</v>
      </c>
      <c r="L145" s="225">
        <v>164</v>
      </c>
      <c r="M145" s="225">
        <v>84</v>
      </c>
      <c r="N145" s="225">
        <v>140</v>
      </c>
      <c r="O145" s="225">
        <v>196</v>
      </c>
      <c r="P145" s="225">
        <v>28</v>
      </c>
      <c r="Q145" s="225">
        <v>196</v>
      </c>
      <c r="R145" s="210">
        <f>SUM(F145:Q145)</f>
        <v>2139</v>
      </c>
    </row>
    <row r="146" spans="1:18" ht="14.25" x14ac:dyDescent="0.2">
      <c r="A146" s="215"/>
      <c r="B146" s="215"/>
      <c r="C146" s="215"/>
      <c r="D146" s="215"/>
      <c r="E146" s="213" t="s">
        <v>38</v>
      </c>
      <c r="F146" s="210">
        <f>SUM(F78:F145)</f>
        <v>1471377</v>
      </c>
      <c r="G146" s="210">
        <f>SUM(G78:G145)</f>
        <v>1456475.8</v>
      </c>
      <c r="H146" s="210">
        <f>SUM(H78:H145)</f>
        <v>1294729.5</v>
      </c>
      <c r="I146" s="210">
        <f>SUM(I78:I145)</f>
        <v>1395183.5</v>
      </c>
      <c r="J146" s="210">
        <f>SUM(J78:J145)</f>
        <v>1302841.5</v>
      </c>
      <c r="K146" s="210">
        <f>SUM(K78:K145)</f>
        <v>1168855.5</v>
      </c>
      <c r="L146" s="210">
        <f>SUM(L78:L145)</f>
        <v>1256254</v>
      </c>
      <c r="M146" s="210">
        <f>SUM(M78:M145)</f>
        <v>1198116.5</v>
      </c>
      <c r="N146" s="210">
        <f>SUM(N78:N145)</f>
        <v>1111779.5</v>
      </c>
      <c r="O146" s="210">
        <f>SUM(O78:O145)</f>
        <v>1172312</v>
      </c>
      <c r="P146" s="210">
        <f>SUM(P78:P145)</f>
        <v>1174546</v>
      </c>
      <c r="Q146" s="210">
        <f>SUM(Q78:Q145)</f>
        <v>1125481</v>
      </c>
      <c r="R146" s="227">
        <f>SUM(R78:R145)</f>
        <v>15127951.800000001</v>
      </c>
    </row>
    <row r="147" spans="1:18" x14ac:dyDescent="0.2">
      <c r="A147" s="215"/>
      <c r="B147" s="215"/>
      <c r="C147" s="215"/>
      <c r="D147" s="215"/>
      <c r="E147" s="215"/>
      <c r="F147" s="215"/>
      <c r="G147" s="215"/>
      <c r="H147" s="215"/>
      <c r="I147" s="215"/>
      <c r="J147" s="215"/>
      <c r="K147" s="215"/>
      <c r="L147" s="215"/>
      <c r="M147" s="215"/>
      <c r="N147" s="215"/>
      <c r="O147" s="215"/>
      <c r="P147" s="215"/>
      <c r="Q147" s="215"/>
      <c r="R147" s="215"/>
    </row>
    <row r="148" spans="1:18" x14ac:dyDescent="0.2">
      <c r="A148" s="215"/>
      <c r="B148" s="215"/>
      <c r="C148" s="215"/>
      <c r="D148" s="215"/>
      <c r="E148" s="215"/>
      <c r="F148" s="211" t="s">
        <v>40</v>
      </c>
      <c r="G148" s="211"/>
      <c r="H148" s="211"/>
      <c r="I148" s="211"/>
      <c r="J148" s="211"/>
      <c r="K148" s="211"/>
      <c r="L148" s="211"/>
      <c r="M148" s="211"/>
      <c r="N148" s="211"/>
      <c r="O148" s="211"/>
      <c r="P148" s="211"/>
      <c r="Q148" s="211"/>
      <c r="R148" s="211"/>
    </row>
    <row r="149" spans="1:18" ht="30" customHeight="1" x14ac:dyDescent="0.2">
      <c r="A149" s="221" t="s">
        <v>2</v>
      </c>
      <c r="B149" s="221" t="s">
        <v>24</v>
      </c>
      <c r="C149" s="221" t="s">
        <v>25</v>
      </c>
      <c r="D149" s="221" t="s">
        <v>4</v>
      </c>
      <c r="E149" s="221" t="s">
        <v>5</v>
      </c>
      <c r="F149" s="222" t="s">
        <v>28</v>
      </c>
      <c r="G149" s="222" t="s">
        <v>29</v>
      </c>
      <c r="H149" s="222" t="s">
        <v>30</v>
      </c>
      <c r="I149" s="222" t="s">
        <v>31</v>
      </c>
      <c r="J149" s="222" t="s">
        <v>32</v>
      </c>
      <c r="K149" s="222" t="s">
        <v>33</v>
      </c>
      <c r="L149" s="222" t="s">
        <v>34</v>
      </c>
      <c r="M149" s="222" t="s">
        <v>35</v>
      </c>
      <c r="N149" s="222" t="s">
        <v>36</v>
      </c>
      <c r="O149" s="222" t="s">
        <v>37</v>
      </c>
      <c r="P149" s="222" t="s">
        <v>428</v>
      </c>
      <c r="Q149" s="222" t="s">
        <v>427</v>
      </c>
      <c r="R149" s="222" t="s">
        <v>8</v>
      </c>
    </row>
    <row r="150" spans="1:18" x14ac:dyDescent="0.2">
      <c r="A150" s="218" t="s">
        <v>424</v>
      </c>
      <c r="B150" s="223">
        <v>1</v>
      </c>
      <c r="C150" s="224">
        <v>60</v>
      </c>
      <c r="D150" s="218" t="s">
        <v>423</v>
      </c>
      <c r="E150" s="218" t="s">
        <v>17</v>
      </c>
      <c r="F150" s="225">
        <v>21180</v>
      </c>
      <c r="G150" s="225">
        <v>24319</v>
      </c>
      <c r="H150" s="225">
        <v>19642</v>
      </c>
      <c r="I150" s="225">
        <v>26370</v>
      </c>
      <c r="J150" s="225">
        <v>21720</v>
      </c>
      <c r="K150" s="225">
        <v>23250</v>
      </c>
      <c r="L150" s="225">
        <v>19058</v>
      </c>
      <c r="M150" s="225">
        <v>21820</v>
      </c>
      <c r="N150" s="225">
        <v>21692</v>
      </c>
      <c r="O150" s="225">
        <v>21432</v>
      </c>
      <c r="P150" s="225">
        <v>25350</v>
      </c>
      <c r="Q150" s="225">
        <v>21540</v>
      </c>
      <c r="R150" s="210">
        <f>SUM(F150:Q150)</f>
        <v>267373</v>
      </c>
    </row>
    <row r="151" spans="1:18" x14ac:dyDescent="0.2">
      <c r="A151" s="218" t="s">
        <v>424</v>
      </c>
      <c r="B151" s="223">
        <v>1</v>
      </c>
      <c r="C151" s="224">
        <v>100</v>
      </c>
      <c r="D151" s="218" t="s">
        <v>423</v>
      </c>
      <c r="E151" s="218" t="s">
        <v>17</v>
      </c>
      <c r="F151" s="225">
        <v>0</v>
      </c>
      <c r="G151" s="225">
        <v>0</v>
      </c>
      <c r="H151" s="225">
        <v>0</v>
      </c>
      <c r="I151" s="225">
        <v>0</v>
      </c>
      <c r="J151" s="225">
        <v>0</v>
      </c>
      <c r="K151" s="225">
        <v>0</v>
      </c>
      <c r="L151" s="225">
        <v>0</v>
      </c>
      <c r="M151" s="225">
        <v>0</v>
      </c>
      <c r="N151" s="225">
        <v>0</v>
      </c>
      <c r="O151" s="225">
        <v>0</v>
      </c>
      <c r="P151" s="225">
        <v>0</v>
      </c>
      <c r="Q151" s="225">
        <v>0</v>
      </c>
      <c r="R151" s="210">
        <f>SUM(F151:Q151)</f>
        <v>0</v>
      </c>
    </row>
    <row r="152" spans="1:18" x14ac:dyDescent="0.2">
      <c r="A152" s="218" t="s">
        <v>424</v>
      </c>
      <c r="B152" s="223">
        <v>1</v>
      </c>
      <c r="C152" s="224">
        <v>500</v>
      </c>
      <c r="D152" s="218" t="s">
        <v>423</v>
      </c>
      <c r="E152" s="218" t="s">
        <v>17</v>
      </c>
      <c r="F152" s="225">
        <v>0</v>
      </c>
      <c r="G152" s="225">
        <v>0</v>
      </c>
      <c r="H152" s="225">
        <v>0</v>
      </c>
      <c r="I152" s="225">
        <v>0</v>
      </c>
      <c r="J152" s="225">
        <v>0</v>
      </c>
      <c r="K152" s="225">
        <v>0</v>
      </c>
      <c r="L152" s="225">
        <v>0</v>
      </c>
      <c r="M152" s="225">
        <v>0</v>
      </c>
      <c r="N152" s="225">
        <v>0</v>
      </c>
      <c r="O152" s="225">
        <v>0</v>
      </c>
      <c r="P152" s="225">
        <v>0</v>
      </c>
      <c r="Q152" s="225">
        <v>0</v>
      </c>
      <c r="R152" s="210">
        <f>SUM(F152:Q152)</f>
        <v>0</v>
      </c>
    </row>
    <row r="153" spans="1:18" x14ac:dyDescent="0.2">
      <c r="A153" s="218" t="s">
        <v>424</v>
      </c>
      <c r="B153" s="223">
        <v>1</v>
      </c>
      <c r="C153" s="224">
        <v>60</v>
      </c>
      <c r="D153" s="218" t="s">
        <v>422</v>
      </c>
      <c r="E153" s="218" t="s">
        <v>17</v>
      </c>
      <c r="F153" s="225">
        <v>24390</v>
      </c>
      <c r="G153" s="225">
        <v>24840</v>
      </c>
      <c r="H153" s="225">
        <v>21900</v>
      </c>
      <c r="I153" s="225">
        <v>29298</v>
      </c>
      <c r="J153" s="225">
        <v>23310</v>
      </c>
      <c r="K153" s="225">
        <v>26850</v>
      </c>
      <c r="L153" s="225">
        <v>24058</v>
      </c>
      <c r="M153" s="225">
        <v>26550</v>
      </c>
      <c r="N153" s="225">
        <v>24540</v>
      </c>
      <c r="O153" s="225">
        <v>27000</v>
      </c>
      <c r="P153" s="225">
        <v>29370</v>
      </c>
      <c r="Q153" s="225">
        <v>24420</v>
      </c>
      <c r="R153" s="210">
        <f>SUM(F153:Q153)</f>
        <v>306526</v>
      </c>
    </row>
    <row r="154" spans="1:18" x14ac:dyDescent="0.2">
      <c r="A154" s="218" t="s">
        <v>424</v>
      </c>
      <c r="B154" s="223">
        <v>1</v>
      </c>
      <c r="C154" s="224">
        <v>100</v>
      </c>
      <c r="D154" s="218" t="s">
        <v>422</v>
      </c>
      <c r="E154" s="218" t="s">
        <v>17</v>
      </c>
      <c r="F154" s="225">
        <v>0</v>
      </c>
      <c r="G154" s="225">
        <v>0</v>
      </c>
      <c r="H154" s="225">
        <v>0</v>
      </c>
      <c r="I154" s="225">
        <v>0</v>
      </c>
      <c r="J154" s="225">
        <v>0</v>
      </c>
      <c r="K154" s="225">
        <v>0</v>
      </c>
      <c r="L154" s="225">
        <v>0</v>
      </c>
      <c r="M154" s="225">
        <v>0</v>
      </c>
      <c r="N154" s="225">
        <v>0</v>
      </c>
      <c r="O154" s="225">
        <v>0</v>
      </c>
      <c r="P154" s="225">
        <v>0</v>
      </c>
      <c r="Q154" s="225">
        <v>0</v>
      </c>
      <c r="R154" s="210">
        <f>SUM(F154:Q154)</f>
        <v>0</v>
      </c>
    </row>
    <row r="155" spans="1:18" x14ac:dyDescent="0.2">
      <c r="A155" s="218" t="s">
        <v>424</v>
      </c>
      <c r="B155" s="223">
        <v>1</v>
      </c>
      <c r="C155" s="224">
        <v>500</v>
      </c>
      <c r="D155" s="218" t="s">
        <v>422</v>
      </c>
      <c r="E155" s="218" t="s">
        <v>17</v>
      </c>
      <c r="F155" s="225">
        <v>0</v>
      </c>
      <c r="G155" s="225">
        <v>0</v>
      </c>
      <c r="H155" s="225">
        <v>0</v>
      </c>
      <c r="I155" s="225">
        <v>0</v>
      </c>
      <c r="J155" s="225">
        <v>0</v>
      </c>
      <c r="K155" s="225">
        <v>0</v>
      </c>
      <c r="L155" s="225">
        <v>0</v>
      </c>
      <c r="M155" s="225">
        <v>0</v>
      </c>
      <c r="N155" s="225">
        <v>0</v>
      </c>
      <c r="O155" s="225">
        <v>0</v>
      </c>
      <c r="P155" s="225">
        <v>0</v>
      </c>
      <c r="Q155" s="225">
        <v>0</v>
      </c>
      <c r="R155" s="210">
        <f>SUM(F155:Q155)</f>
        <v>0</v>
      </c>
    </row>
    <row r="156" spans="1:18" x14ac:dyDescent="0.2">
      <c r="A156" s="218" t="s">
        <v>424</v>
      </c>
      <c r="B156" s="223">
        <v>1</v>
      </c>
      <c r="C156" s="224">
        <v>60</v>
      </c>
      <c r="D156" s="218" t="s">
        <v>421</v>
      </c>
      <c r="E156" s="218" t="s">
        <v>17</v>
      </c>
      <c r="F156" s="225">
        <v>12180</v>
      </c>
      <c r="G156" s="225">
        <v>10770</v>
      </c>
      <c r="H156" s="225">
        <v>12150</v>
      </c>
      <c r="I156" s="225">
        <v>10680</v>
      </c>
      <c r="J156" s="225">
        <v>10650</v>
      </c>
      <c r="K156" s="225">
        <v>10680</v>
      </c>
      <c r="L156" s="225">
        <v>10980</v>
      </c>
      <c r="M156" s="225">
        <v>11400</v>
      </c>
      <c r="N156" s="225">
        <v>11730</v>
      </c>
      <c r="O156" s="225">
        <v>10800</v>
      </c>
      <c r="P156" s="225">
        <v>10140</v>
      </c>
      <c r="Q156" s="225">
        <v>12120</v>
      </c>
      <c r="R156" s="210">
        <f>SUM(F156:Q156)</f>
        <v>134280</v>
      </c>
    </row>
    <row r="157" spans="1:18" x14ac:dyDescent="0.2">
      <c r="A157" s="218" t="s">
        <v>424</v>
      </c>
      <c r="B157" s="223">
        <v>1</v>
      </c>
      <c r="C157" s="224">
        <v>100</v>
      </c>
      <c r="D157" s="218" t="s">
        <v>421</v>
      </c>
      <c r="E157" s="218" t="s">
        <v>17</v>
      </c>
      <c r="F157" s="225">
        <v>0</v>
      </c>
      <c r="G157" s="225">
        <v>0</v>
      </c>
      <c r="H157" s="225">
        <v>0</v>
      </c>
      <c r="I157" s="225">
        <v>0</v>
      </c>
      <c r="J157" s="225">
        <v>0</v>
      </c>
      <c r="K157" s="225">
        <v>0</v>
      </c>
      <c r="L157" s="225">
        <v>0</v>
      </c>
      <c r="M157" s="225">
        <v>0</v>
      </c>
      <c r="N157" s="225">
        <v>0</v>
      </c>
      <c r="O157" s="225">
        <v>0</v>
      </c>
      <c r="P157" s="225">
        <v>0</v>
      </c>
      <c r="Q157" s="225">
        <v>0</v>
      </c>
      <c r="R157" s="210">
        <f>SUM(F157:Q157)</f>
        <v>0</v>
      </c>
    </row>
    <row r="158" spans="1:18" x14ac:dyDescent="0.2">
      <c r="A158" s="218" t="s">
        <v>424</v>
      </c>
      <c r="B158" s="223">
        <v>1</v>
      </c>
      <c r="C158" s="224">
        <v>500</v>
      </c>
      <c r="D158" s="218" t="s">
        <v>421</v>
      </c>
      <c r="E158" s="218" t="s">
        <v>17</v>
      </c>
      <c r="F158" s="225">
        <v>0</v>
      </c>
      <c r="G158" s="225">
        <v>0</v>
      </c>
      <c r="H158" s="225">
        <v>0</v>
      </c>
      <c r="I158" s="225">
        <v>0</v>
      </c>
      <c r="J158" s="225">
        <v>0</v>
      </c>
      <c r="K158" s="225">
        <v>0</v>
      </c>
      <c r="L158" s="225">
        <v>0</v>
      </c>
      <c r="M158" s="225">
        <v>0</v>
      </c>
      <c r="N158" s="225">
        <v>0</v>
      </c>
      <c r="O158" s="225">
        <v>0</v>
      </c>
      <c r="P158" s="225">
        <v>0</v>
      </c>
      <c r="Q158" s="225">
        <v>0</v>
      </c>
      <c r="R158" s="210">
        <f>SUM(F158:Q158)</f>
        <v>0</v>
      </c>
    </row>
    <row r="159" spans="1:18" x14ac:dyDescent="0.2">
      <c r="A159" s="218" t="s">
        <v>424</v>
      </c>
      <c r="B159" s="223">
        <v>1</v>
      </c>
      <c r="C159" s="224">
        <v>60</v>
      </c>
      <c r="D159" s="218" t="s">
        <v>420</v>
      </c>
      <c r="E159" s="218" t="s">
        <v>17</v>
      </c>
      <c r="F159" s="225">
        <v>19770</v>
      </c>
      <c r="G159" s="225">
        <v>16380</v>
      </c>
      <c r="H159" s="225">
        <v>17880</v>
      </c>
      <c r="I159" s="225">
        <v>18870</v>
      </c>
      <c r="J159" s="225">
        <v>20760</v>
      </c>
      <c r="K159" s="225">
        <v>17880</v>
      </c>
      <c r="L159" s="225">
        <v>17640</v>
      </c>
      <c r="M159" s="225">
        <v>17280</v>
      </c>
      <c r="N159" s="225">
        <v>21240</v>
      </c>
      <c r="O159" s="225">
        <v>15840</v>
      </c>
      <c r="P159" s="225">
        <v>19410</v>
      </c>
      <c r="Q159" s="225">
        <v>17430</v>
      </c>
      <c r="R159" s="210">
        <f>SUM(F159:Q159)</f>
        <v>220380</v>
      </c>
    </row>
    <row r="160" spans="1:18" x14ac:dyDescent="0.2">
      <c r="A160" s="218" t="s">
        <v>424</v>
      </c>
      <c r="B160" s="223">
        <v>1</v>
      </c>
      <c r="C160" s="224">
        <v>100</v>
      </c>
      <c r="D160" s="218" t="s">
        <v>420</v>
      </c>
      <c r="E160" s="218" t="s">
        <v>17</v>
      </c>
      <c r="F160" s="225">
        <v>0</v>
      </c>
      <c r="G160" s="225">
        <v>0</v>
      </c>
      <c r="H160" s="225">
        <v>0</v>
      </c>
      <c r="I160" s="225">
        <v>0</v>
      </c>
      <c r="J160" s="225">
        <v>0</v>
      </c>
      <c r="K160" s="225">
        <v>0</v>
      </c>
      <c r="L160" s="225">
        <v>0</v>
      </c>
      <c r="M160" s="225">
        <v>0</v>
      </c>
      <c r="N160" s="225">
        <v>0</v>
      </c>
      <c r="O160" s="225">
        <v>0</v>
      </c>
      <c r="P160" s="225">
        <v>0</v>
      </c>
      <c r="Q160" s="225">
        <v>0</v>
      </c>
      <c r="R160" s="210">
        <f>SUM(F160:Q160)</f>
        <v>0</v>
      </c>
    </row>
    <row r="161" spans="1:18" x14ac:dyDescent="0.2">
      <c r="A161" s="218" t="s">
        <v>424</v>
      </c>
      <c r="B161" s="223">
        <v>1</v>
      </c>
      <c r="C161" s="224">
        <v>500</v>
      </c>
      <c r="D161" s="218" t="s">
        <v>420</v>
      </c>
      <c r="E161" s="218" t="s">
        <v>17</v>
      </c>
      <c r="F161" s="225">
        <v>0</v>
      </c>
      <c r="G161" s="225">
        <v>0</v>
      </c>
      <c r="H161" s="225">
        <v>0</v>
      </c>
      <c r="I161" s="225">
        <v>0</v>
      </c>
      <c r="J161" s="225">
        <v>0</v>
      </c>
      <c r="K161" s="225">
        <v>0</v>
      </c>
      <c r="L161" s="225">
        <v>0</v>
      </c>
      <c r="M161" s="225">
        <v>0</v>
      </c>
      <c r="N161" s="225">
        <v>0</v>
      </c>
      <c r="O161" s="225">
        <v>0</v>
      </c>
      <c r="P161" s="225">
        <v>0</v>
      </c>
      <c r="Q161" s="225">
        <v>0</v>
      </c>
      <c r="R161" s="210">
        <f>SUM(F161:Q161)</f>
        <v>0</v>
      </c>
    </row>
    <row r="162" spans="1:18" x14ac:dyDescent="0.2">
      <c r="A162" s="218" t="s">
        <v>396</v>
      </c>
      <c r="B162" s="223">
        <v>1</v>
      </c>
      <c r="C162" s="224">
        <v>120</v>
      </c>
      <c r="D162" s="218" t="s">
        <v>16</v>
      </c>
      <c r="E162" s="218" t="s">
        <v>17</v>
      </c>
      <c r="F162" s="225">
        <v>0</v>
      </c>
      <c r="G162" s="225">
        <v>0</v>
      </c>
      <c r="H162" s="225">
        <v>0</v>
      </c>
      <c r="I162" s="225">
        <v>0</v>
      </c>
      <c r="J162" s="225">
        <v>0</v>
      </c>
      <c r="K162" s="225">
        <v>0</v>
      </c>
      <c r="L162" s="225">
        <v>0</v>
      </c>
      <c r="M162" s="225">
        <v>0</v>
      </c>
      <c r="N162" s="225">
        <v>0</v>
      </c>
      <c r="O162" s="225">
        <v>0</v>
      </c>
      <c r="P162" s="225">
        <v>0</v>
      </c>
      <c r="Q162" s="225">
        <v>0</v>
      </c>
      <c r="R162" s="210">
        <f>SUM(F162:Q162)</f>
        <v>0</v>
      </c>
    </row>
    <row r="163" spans="1:18" x14ac:dyDescent="0.2">
      <c r="A163" s="218" t="s">
        <v>410</v>
      </c>
      <c r="B163" s="223">
        <v>1</v>
      </c>
      <c r="C163" s="224">
        <v>1</v>
      </c>
      <c r="D163" s="218" t="s">
        <v>84</v>
      </c>
      <c r="E163" s="218" t="s">
        <v>85</v>
      </c>
      <c r="F163" s="225">
        <v>0</v>
      </c>
      <c r="G163" s="225">
        <v>0</v>
      </c>
      <c r="H163" s="225">
        <v>0</v>
      </c>
      <c r="I163" s="225">
        <v>0</v>
      </c>
      <c r="J163" s="225">
        <v>0</v>
      </c>
      <c r="K163" s="225">
        <v>0</v>
      </c>
      <c r="L163" s="225">
        <v>0</v>
      </c>
      <c r="M163" s="225">
        <v>0</v>
      </c>
      <c r="N163" s="225">
        <v>0</v>
      </c>
      <c r="O163" s="225">
        <v>0</v>
      </c>
      <c r="P163" s="225">
        <v>0</v>
      </c>
      <c r="Q163" s="225">
        <v>0</v>
      </c>
      <c r="R163" s="210">
        <f>SUM(F163:Q163)</f>
        <v>0</v>
      </c>
    </row>
    <row r="164" spans="1:18" x14ac:dyDescent="0.2">
      <c r="A164" s="218" t="s">
        <v>410</v>
      </c>
      <c r="B164" s="223">
        <v>1</v>
      </c>
      <c r="C164" s="224">
        <v>15</v>
      </c>
      <c r="D164" s="218" t="s">
        <v>84</v>
      </c>
      <c r="E164" s="218" t="s">
        <v>85</v>
      </c>
      <c r="F164" s="225">
        <v>0</v>
      </c>
      <c r="G164" s="225">
        <v>0</v>
      </c>
      <c r="H164" s="225">
        <v>0</v>
      </c>
      <c r="I164" s="225">
        <v>0</v>
      </c>
      <c r="J164" s="225">
        <v>0</v>
      </c>
      <c r="K164" s="225">
        <v>0</v>
      </c>
      <c r="L164" s="225">
        <v>0</v>
      </c>
      <c r="M164" s="225">
        <v>0</v>
      </c>
      <c r="N164" s="225">
        <v>0</v>
      </c>
      <c r="O164" s="225">
        <v>0</v>
      </c>
      <c r="P164" s="225">
        <v>0</v>
      </c>
      <c r="Q164" s="225">
        <v>0</v>
      </c>
      <c r="R164" s="210">
        <f>SUM(F164:Q164)</f>
        <v>0</v>
      </c>
    </row>
    <row r="165" spans="1:18" x14ac:dyDescent="0.2">
      <c r="A165" s="218" t="s">
        <v>410</v>
      </c>
      <c r="B165" s="223">
        <v>1</v>
      </c>
      <c r="C165" s="224">
        <v>60</v>
      </c>
      <c r="D165" s="218" t="s">
        <v>84</v>
      </c>
      <c r="E165" s="218" t="s">
        <v>85</v>
      </c>
      <c r="F165" s="225">
        <v>104667</v>
      </c>
      <c r="G165" s="225">
        <v>98884</v>
      </c>
      <c r="H165" s="225">
        <v>102830</v>
      </c>
      <c r="I165" s="225">
        <v>109664</v>
      </c>
      <c r="J165" s="225">
        <v>120437</v>
      </c>
      <c r="K165" s="225">
        <v>103529</v>
      </c>
      <c r="L165" s="225">
        <v>105228</v>
      </c>
      <c r="M165" s="225">
        <v>110621</v>
      </c>
      <c r="N165" s="225">
        <v>57335</v>
      </c>
      <c r="O165" s="225">
        <v>103194</v>
      </c>
      <c r="P165" s="225">
        <v>110808</v>
      </c>
      <c r="Q165" s="225">
        <v>66290</v>
      </c>
      <c r="R165" s="210">
        <f>SUM(F165:Q165)</f>
        <v>1193487</v>
      </c>
    </row>
    <row r="166" spans="1:18" x14ac:dyDescent="0.2">
      <c r="A166" s="218" t="s">
        <v>410</v>
      </c>
      <c r="B166" s="223">
        <v>1</v>
      </c>
      <c r="C166" s="224">
        <v>100</v>
      </c>
      <c r="D166" s="218" t="s">
        <v>84</v>
      </c>
      <c r="E166" s="218" t="s">
        <v>85</v>
      </c>
      <c r="F166" s="225">
        <v>0</v>
      </c>
      <c r="G166" s="225">
        <v>0</v>
      </c>
      <c r="H166" s="225">
        <v>0</v>
      </c>
      <c r="I166" s="225">
        <v>0</v>
      </c>
      <c r="J166" s="225">
        <v>0</v>
      </c>
      <c r="K166" s="225">
        <v>0</v>
      </c>
      <c r="L166" s="225">
        <v>0</v>
      </c>
      <c r="M166" s="225">
        <v>0</v>
      </c>
      <c r="N166" s="225">
        <v>0</v>
      </c>
      <c r="O166" s="225">
        <v>0</v>
      </c>
      <c r="P166" s="225">
        <v>0</v>
      </c>
      <c r="Q166" s="225">
        <v>0</v>
      </c>
      <c r="R166" s="210">
        <f>SUM(F166:Q166)</f>
        <v>0</v>
      </c>
    </row>
    <row r="167" spans="1:18" x14ac:dyDescent="0.2">
      <c r="A167" s="218" t="s">
        <v>410</v>
      </c>
      <c r="B167" s="223">
        <v>1</v>
      </c>
      <c r="C167" s="224">
        <v>1</v>
      </c>
      <c r="D167" s="218" t="s">
        <v>16</v>
      </c>
      <c r="E167" s="218" t="s">
        <v>85</v>
      </c>
      <c r="F167" s="225">
        <v>0</v>
      </c>
      <c r="G167" s="225">
        <v>0</v>
      </c>
      <c r="H167" s="225">
        <v>0</v>
      </c>
      <c r="I167" s="225">
        <v>0</v>
      </c>
      <c r="J167" s="225">
        <v>0</v>
      </c>
      <c r="K167" s="225">
        <v>0</v>
      </c>
      <c r="L167" s="225">
        <v>0</v>
      </c>
      <c r="M167" s="225">
        <v>0</v>
      </c>
      <c r="N167" s="225">
        <v>0</v>
      </c>
      <c r="O167" s="225">
        <v>0</v>
      </c>
      <c r="P167" s="225">
        <v>0</v>
      </c>
      <c r="Q167" s="225">
        <v>0</v>
      </c>
      <c r="R167" s="210">
        <f>SUM(F167:Q167)</f>
        <v>0</v>
      </c>
    </row>
    <row r="168" spans="1:18" x14ac:dyDescent="0.2">
      <c r="A168" s="218" t="s">
        <v>410</v>
      </c>
      <c r="B168" s="223">
        <v>1</v>
      </c>
      <c r="C168" s="224">
        <v>30</v>
      </c>
      <c r="D168" s="218" t="s">
        <v>16</v>
      </c>
      <c r="E168" s="218" t="s">
        <v>85</v>
      </c>
      <c r="F168" s="225">
        <v>0</v>
      </c>
      <c r="G168" s="225">
        <v>0</v>
      </c>
      <c r="H168" s="225">
        <v>0</v>
      </c>
      <c r="I168" s="225">
        <v>0</v>
      </c>
      <c r="J168" s="225">
        <v>0</v>
      </c>
      <c r="K168" s="225">
        <v>0</v>
      </c>
      <c r="L168" s="225">
        <v>0</v>
      </c>
      <c r="M168" s="225">
        <v>0</v>
      </c>
      <c r="N168" s="225">
        <v>0</v>
      </c>
      <c r="O168" s="225">
        <v>0</v>
      </c>
      <c r="P168" s="225">
        <v>0</v>
      </c>
      <c r="Q168" s="225">
        <v>0</v>
      </c>
      <c r="R168" s="210">
        <f>SUM(F168:Q168)</f>
        <v>0</v>
      </c>
    </row>
    <row r="169" spans="1:18" x14ac:dyDescent="0.2">
      <c r="A169" s="218" t="s">
        <v>410</v>
      </c>
      <c r="B169" s="223">
        <v>1</v>
      </c>
      <c r="C169" s="224">
        <v>60</v>
      </c>
      <c r="D169" s="218" t="s">
        <v>16</v>
      </c>
      <c r="E169" s="218" t="s">
        <v>85</v>
      </c>
      <c r="F169" s="225">
        <v>945185</v>
      </c>
      <c r="G169" s="225">
        <v>865076</v>
      </c>
      <c r="H169" s="225">
        <v>810422</v>
      </c>
      <c r="I169" s="225">
        <v>831216</v>
      </c>
      <c r="J169" s="225">
        <v>804495</v>
      </c>
      <c r="K169" s="225">
        <v>696953</v>
      </c>
      <c r="L169" s="225">
        <v>740657</v>
      </c>
      <c r="M169" s="225">
        <v>740393</v>
      </c>
      <c r="N169" s="225">
        <v>667967</v>
      </c>
      <c r="O169" s="225">
        <v>685670</v>
      </c>
      <c r="P169" s="225">
        <v>683732</v>
      </c>
      <c r="Q169" s="225">
        <v>599311</v>
      </c>
      <c r="R169" s="210">
        <f>SUM(F169:Q169)</f>
        <v>9071077</v>
      </c>
    </row>
    <row r="170" spans="1:18" x14ac:dyDescent="0.2">
      <c r="A170" s="218" t="s">
        <v>410</v>
      </c>
      <c r="B170" s="223">
        <v>1</v>
      </c>
      <c r="C170" s="224">
        <v>100</v>
      </c>
      <c r="D170" s="218" t="s">
        <v>16</v>
      </c>
      <c r="E170" s="218" t="s">
        <v>85</v>
      </c>
      <c r="F170" s="225">
        <v>0</v>
      </c>
      <c r="G170" s="225">
        <v>0</v>
      </c>
      <c r="H170" s="225">
        <v>0</v>
      </c>
      <c r="I170" s="225">
        <v>0</v>
      </c>
      <c r="J170" s="225">
        <v>0</v>
      </c>
      <c r="K170" s="225">
        <v>0</v>
      </c>
      <c r="L170" s="225">
        <v>0</v>
      </c>
      <c r="M170" s="225">
        <v>0</v>
      </c>
      <c r="N170" s="225">
        <v>0</v>
      </c>
      <c r="O170" s="225">
        <v>0</v>
      </c>
      <c r="P170" s="225">
        <v>0</v>
      </c>
      <c r="Q170" s="225">
        <v>0</v>
      </c>
      <c r="R170" s="210">
        <f>SUM(F170:Q170)</f>
        <v>0</v>
      </c>
    </row>
    <row r="171" spans="1:18" x14ac:dyDescent="0.2">
      <c r="A171" s="218" t="s">
        <v>410</v>
      </c>
      <c r="B171" s="223">
        <v>1</v>
      </c>
      <c r="C171" s="224">
        <v>500</v>
      </c>
      <c r="D171" s="218" t="s">
        <v>16</v>
      </c>
      <c r="E171" s="218" t="s">
        <v>85</v>
      </c>
      <c r="F171" s="225">
        <v>0</v>
      </c>
      <c r="G171" s="225">
        <v>0</v>
      </c>
      <c r="H171" s="225">
        <v>0</v>
      </c>
      <c r="I171" s="225">
        <v>0</v>
      </c>
      <c r="J171" s="225">
        <v>0</v>
      </c>
      <c r="K171" s="225">
        <v>0</v>
      </c>
      <c r="L171" s="225">
        <v>0</v>
      </c>
      <c r="M171" s="225">
        <v>0</v>
      </c>
      <c r="N171" s="225">
        <v>0</v>
      </c>
      <c r="O171" s="225">
        <v>0</v>
      </c>
      <c r="P171" s="225">
        <v>0</v>
      </c>
      <c r="Q171" s="225">
        <v>0</v>
      </c>
      <c r="R171" s="210">
        <f>SUM(F171:Q171)</f>
        <v>0</v>
      </c>
    </row>
    <row r="172" spans="1:18" x14ac:dyDescent="0.2">
      <c r="A172" s="218" t="s">
        <v>404</v>
      </c>
      <c r="B172" s="223">
        <v>1</v>
      </c>
      <c r="C172" s="224">
        <v>30</v>
      </c>
      <c r="D172" s="218" t="s">
        <v>407</v>
      </c>
      <c r="E172" s="218" t="s">
        <v>85</v>
      </c>
      <c r="F172" s="225">
        <v>0</v>
      </c>
      <c r="G172" s="225">
        <v>0</v>
      </c>
      <c r="H172" s="225">
        <v>0</v>
      </c>
      <c r="I172" s="225">
        <v>0</v>
      </c>
      <c r="J172" s="225">
        <v>0</v>
      </c>
      <c r="K172" s="225">
        <v>0</v>
      </c>
      <c r="L172" s="225">
        <v>0</v>
      </c>
      <c r="M172" s="225">
        <v>0</v>
      </c>
      <c r="N172" s="225">
        <v>0</v>
      </c>
      <c r="O172" s="225">
        <v>0</v>
      </c>
      <c r="P172" s="225">
        <v>0</v>
      </c>
      <c r="Q172" s="225">
        <v>0</v>
      </c>
      <c r="R172" s="210">
        <f>SUM(F172:Q172)</f>
        <v>0</v>
      </c>
    </row>
    <row r="173" spans="1:18" x14ac:dyDescent="0.2">
      <c r="A173" s="218" t="s">
        <v>404</v>
      </c>
      <c r="B173" s="223">
        <v>1</v>
      </c>
      <c r="C173" s="224">
        <v>60</v>
      </c>
      <c r="D173" s="218" t="s">
        <v>407</v>
      </c>
      <c r="E173" s="218" t="s">
        <v>85</v>
      </c>
      <c r="F173" s="225">
        <v>11430</v>
      </c>
      <c r="G173" s="225">
        <v>11044</v>
      </c>
      <c r="H173" s="225">
        <v>10844</v>
      </c>
      <c r="I173" s="225">
        <v>12634</v>
      </c>
      <c r="J173" s="225">
        <v>11250</v>
      </c>
      <c r="K173" s="225">
        <v>10742</v>
      </c>
      <c r="L173" s="225">
        <v>11880</v>
      </c>
      <c r="M173" s="225">
        <v>11100</v>
      </c>
      <c r="N173" s="225">
        <v>11400</v>
      </c>
      <c r="O173" s="225">
        <v>11417</v>
      </c>
      <c r="P173" s="225">
        <v>10440</v>
      </c>
      <c r="Q173" s="225">
        <v>11370</v>
      </c>
      <c r="R173" s="210">
        <f>SUM(F173:Q173)</f>
        <v>135551</v>
      </c>
    </row>
    <row r="174" spans="1:18" x14ac:dyDescent="0.2">
      <c r="A174" s="218" t="s">
        <v>404</v>
      </c>
      <c r="B174" s="223">
        <v>1</v>
      </c>
      <c r="C174" s="224">
        <v>30</v>
      </c>
      <c r="D174" s="218" t="s">
        <v>403</v>
      </c>
      <c r="E174" s="218" t="s">
        <v>85</v>
      </c>
      <c r="F174" s="225">
        <v>0</v>
      </c>
      <c r="G174" s="225">
        <v>0</v>
      </c>
      <c r="H174" s="225">
        <v>0</v>
      </c>
      <c r="I174" s="225">
        <v>0</v>
      </c>
      <c r="J174" s="225">
        <v>0</v>
      </c>
      <c r="K174" s="225">
        <v>0</v>
      </c>
      <c r="L174" s="225">
        <v>0</v>
      </c>
      <c r="M174" s="225">
        <v>0</v>
      </c>
      <c r="N174" s="225">
        <v>0</v>
      </c>
      <c r="O174" s="225">
        <v>0</v>
      </c>
      <c r="P174" s="225">
        <v>0</v>
      </c>
      <c r="Q174" s="225">
        <v>0</v>
      </c>
      <c r="R174" s="210">
        <f>SUM(F174:Q174)</f>
        <v>0</v>
      </c>
    </row>
    <row r="175" spans="1:18" x14ac:dyDescent="0.2">
      <c r="A175" s="218" t="s">
        <v>404</v>
      </c>
      <c r="B175" s="223">
        <v>1</v>
      </c>
      <c r="C175" s="224">
        <v>60</v>
      </c>
      <c r="D175" s="218" t="s">
        <v>403</v>
      </c>
      <c r="E175" s="218" t="s">
        <v>85</v>
      </c>
      <c r="F175" s="225">
        <v>12375</v>
      </c>
      <c r="G175" s="225">
        <v>13500</v>
      </c>
      <c r="H175" s="225">
        <v>11025</v>
      </c>
      <c r="I175" s="225">
        <v>14067</v>
      </c>
      <c r="J175" s="225">
        <v>13140</v>
      </c>
      <c r="K175" s="225">
        <v>11802</v>
      </c>
      <c r="L175" s="225">
        <v>14566</v>
      </c>
      <c r="M175" s="225">
        <v>12906</v>
      </c>
      <c r="N175" s="225">
        <v>12471</v>
      </c>
      <c r="O175" s="225">
        <v>14445</v>
      </c>
      <c r="P175" s="225">
        <v>13240</v>
      </c>
      <c r="Q175" s="225">
        <v>12426</v>
      </c>
      <c r="R175" s="210">
        <f>SUM(F175:Q175)</f>
        <v>155963</v>
      </c>
    </row>
    <row r="176" spans="1:18" x14ac:dyDescent="0.2">
      <c r="A176" s="218" t="s">
        <v>404</v>
      </c>
      <c r="B176" s="223">
        <v>1</v>
      </c>
      <c r="C176" s="224">
        <v>60</v>
      </c>
      <c r="D176" s="218" t="s">
        <v>406</v>
      </c>
      <c r="E176" s="218" t="s">
        <v>85</v>
      </c>
      <c r="F176" s="225">
        <v>7440</v>
      </c>
      <c r="G176" s="225">
        <v>7080</v>
      </c>
      <c r="H176" s="225">
        <v>5130</v>
      </c>
      <c r="I176" s="225">
        <v>9180</v>
      </c>
      <c r="J176" s="225">
        <v>6480</v>
      </c>
      <c r="K176" s="225">
        <v>7950</v>
      </c>
      <c r="L176" s="225">
        <v>8370</v>
      </c>
      <c r="M176" s="225">
        <v>7020</v>
      </c>
      <c r="N176" s="225">
        <v>7830</v>
      </c>
      <c r="O176" s="225">
        <v>7890</v>
      </c>
      <c r="P176" s="225">
        <v>6750</v>
      </c>
      <c r="Q176" s="225">
        <v>6840</v>
      </c>
      <c r="R176" s="210">
        <f>SUM(F176:Q176)</f>
        <v>87960</v>
      </c>
    </row>
    <row r="177" spans="1:18" x14ac:dyDescent="0.2">
      <c r="A177" s="218" t="s">
        <v>398</v>
      </c>
      <c r="B177" s="223">
        <v>1</v>
      </c>
      <c r="C177" s="224">
        <v>1</v>
      </c>
      <c r="D177" s="218" t="s">
        <v>84</v>
      </c>
      <c r="E177" s="218" t="s">
        <v>85</v>
      </c>
      <c r="F177" s="225">
        <v>0</v>
      </c>
      <c r="G177" s="225">
        <v>0</v>
      </c>
      <c r="H177" s="225">
        <v>0</v>
      </c>
      <c r="I177" s="225">
        <v>0</v>
      </c>
      <c r="J177" s="225">
        <v>0</v>
      </c>
      <c r="K177" s="225">
        <v>0</v>
      </c>
      <c r="L177" s="225">
        <v>0</v>
      </c>
      <c r="M177" s="225">
        <v>0</v>
      </c>
      <c r="N177" s="225">
        <v>0</v>
      </c>
      <c r="O177" s="225">
        <v>0</v>
      </c>
      <c r="P177" s="225">
        <v>0</v>
      </c>
      <c r="Q177" s="225">
        <v>0</v>
      </c>
      <c r="R177" s="210">
        <f>SUM(F177:Q177)</f>
        <v>0</v>
      </c>
    </row>
    <row r="178" spans="1:18" x14ac:dyDescent="0.2">
      <c r="A178" s="218" t="s">
        <v>398</v>
      </c>
      <c r="B178" s="223">
        <v>1</v>
      </c>
      <c r="C178" s="224">
        <v>30</v>
      </c>
      <c r="D178" s="218" t="s">
        <v>84</v>
      </c>
      <c r="E178" s="218" t="s">
        <v>85</v>
      </c>
      <c r="F178" s="225">
        <v>630</v>
      </c>
      <c r="G178" s="225">
        <v>360</v>
      </c>
      <c r="H178" s="225">
        <v>0</v>
      </c>
      <c r="I178" s="225">
        <v>180</v>
      </c>
      <c r="J178" s="225">
        <v>270</v>
      </c>
      <c r="K178" s="225">
        <v>0</v>
      </c>
      <c r="L178" s="225">
        <v>90</v>
      </c>
      <c r="M178" s="225">
        <v>1560</v>
      </c>
      <c r="N178" s="225">
        <v>0</v>
      </c>
      <c r="O178" s="225">
        <v>0</v>
      </c>
      <c r="P178" s="225">
        <v>0</v>
      </c>
      <c r="Q178" s="225">
        <v>0</v>
      </c>
      <c r="R178" s="210">
        <f>SUM(F178:Q178)</f>
        <v>3090</v>
      </c>
    </row>
    <row r="179" spans="1:18" x14ac:dyDescent="0.2">
      <c r="A179" s="218" t="s">
        <v>398</v>
      </c>
      <c r="B179" s="223">
        <v>1</v>
      </c>
      <c r="C179" s="224">
        <v>90</v>
      </c>
      <c r="D179" s="218" t="s">
        <v>84</v>
      </c>
      <c r="E179" s="218" t="s">
        <v>85</v>
      </c>
      <c r="F179" s="225">
        <v>0</v>
      </c>
      <c r="G179" s="225">
        <v>0</v>
      </c>
      <c r="H179" s="225">
        <v>0</v>
      </c>
      <c r="I179" s="225">
        <v>0</v>
      </c>
      <c r="J179" s="225">
        <v>0</v>
      </c>
      <c r="K179" s="225">
        <v>0</v>
      </c>
      <c r="L179" s="225">
        <v>0</v>
      </c>
      <c r="M179" s="225">
        <v>180</v>
      </c>
      <c r="N179" s="225">
        <v>180</v>
      </c>
      <c r="O179" s="225">
        <v>90</v>
      </c>
      <c r="P179" s="225">
        <v>180</v>
      </c>
      <c r="Q179" s="225">
        <v>0</v>
      </c>
      <c r="R179" s="210">
        <f>SUM(F179:Q179)</f>
        <v>630</v>
      </c>
    </row>
    <row r="180" spans="1:18" x14ac:dyDescent="0.2">
      <c r="A180" s="218" t="s">
        <v>398</v>
      </c>
      <c r="B180" s="223">
        <v>1</v>
      </c>
      <c r="C180" s="224">
        <v>100</v>
      </c>
      <c r="D180" s="218" t="s">
        <v>84</v>
      </c>
      <c r="E180" s="218" t="s">
        <v>85</v>
      </c>
      <c r="F180" s="225">
        <v>0</v>
      </c>
      <c r="G180" s="225">
        <v>0</v>
      </c>
      <c r="H180" s="225">
        <v>0</v>
      </c>
      <c r="I180" s="225">
        <v>0</v>
      </c>
      <c r="J180" s="225">
        <v>0</v>
      </c>
      <c r="K180" s="225">
        <v>0</v>
      </c>
      <c r="L180" s="225">
        <v>0</v>
      </c>
      <c r="M180" s="225">
        <v>0</v>
      </c>
      <c r="N180" s="225">
        <v>0</v>
      </c>
      <c r="O180" s="225">
        <v>0</v>
      </c>
      <c r="P180" s="225">
        <v>0</v>
      </c>
      <c r="Q180" s="225">
        <v>0</v>
      </c>
      <c r="R180" s="210">
        <f>SUM(F180:Q180)</f>
        <v>0</v>
      </c>
    </row>
    <row r="181" spans="1:18" x14ac:dyDescent="0.2">
      <c r="A181" s="218" t="s">
        <v>398</v>
      </c>
      <c r="B181" s="223">
        <v>1</v>
      </c>
      <c r="C181" s="224">
        <v>500</v>
      </c>
      <c r="D181" s="218" t="s">
        <v>84</v>
      </c>
      <c r="E181" s="218" t="s">
        <v>85</v>
      </c>
      <c r="F181" s="225">
        <v>0</v>
      </c>
      <c r="G181" s="225">
        <v>0</v>
      </c>
      <c r="H181" s="225">
        <v>0</v>
      </c>
      <c r="I181" s="225">
        <v>0</v>
      </c>
      <c r="J181" s="225">
        <v>0</v>
      </c>
      <c r="K181" s="225">
        <v>0</v>
      </c>
      <c r="L181" s="225">
        <v>0</v>
      </c>
      <c r="M181" s="225">
        <v>0</v>
      </c>
      <c r="N181" s="225">
        <v>0</v>
      </c>
      <c r="O181" s="225">
        <v>0</v>
      </c>
      <c r="P181" s="225">
        <v>0</v>
      </c>
      <c r="Q181" s="225">
        <v>0</v>
      </c>
      <c r="R181" s="210">
        <f>SUM(F181:Q181)</f>
        <v>0</v>
      </c>
    </row>
    <row r="182" spans="1:18" x14ac:dyDescent="0.2">
      <c r="A182" s="218" t="s">
        <v>398</v>
      </c>
      <c r="B182" s="223">
        <v>1</v>
      </c>
      <c r="C182" s="224">
        <v>1000</v>
      </c>
      <c r="D182" s="218" t="s">
        <v>84</v>
      </c>
      <c r="E182" s="218" t="s">
        <v>85</v>
      </c>
      <c r="F182" s="225">
        <v>0</v>
      </c>
      <c r="G182" s="225">
        <v>0</v>
      </c>
      <c r="H182" s="225">
        <v>0</v>
      </c>
      <c r="I182" s="225">
        <v>0</v>
      </c>
      <c r="J182" s="225">
        <v>0</v>
      </c>
      <c r="K182" s="225">
        <v>0</v>
      </c>
      <c r="L182" s="225">
        <v>0</v>
      </c>
      <c r="M182" s="225">
        <v>0</v>
      </c>
      <c r="N182" s="225">
        <v>5250</v>
      </c>
      <c r="O182" s="225">
        <v>37831</v>
      </c>
      <c r="P182" s="225">
        <v>54463</v>
      </c>
      <c r="Q182" s="225">
        <v>74725</v>
      </c>
      <c r="R182" s="210">
        <f>SUM(F182:Q182)</f>
        <v>172269</v>
      </c>
    </row>
    <row r="183" spans="1:18" x14ac:dyDescent="0.2">
      <c r="A183" s="218" t="s">
        <v>398</v>
      </c>
      <c r="B183" s="223">
        <v>1</v>
      </c>
      <c r="C183" s="224">
        <v>4000</v>
      </c>
      <c r="D183" s="218" t="s">
        <v>84</v>
      </c>
      <c r="E183" s="218" t="s">
        <v>85</v>
      </c>
      <c r="F183" s="225">
        <v>0</v>
      </c>
      <c r="G183" s="225">
        <v>0</v>
      </c>
      <c r="H183" s="225">
        <v>0</v>
      </c>
      <c r="I183" s="225">
        <v>0</v>
      </c>
      <c r="J183" s="225">
        <v>0</v>
      </c>
      <c r="K183" s="225">
        <v>0</v>
      </c>
      <c r="L183" s="225">
        <v>0</v>
      </c>
      <c r="M183" s="225">
        <v>0</v>
      </c>
      <c r="N183" s="225">
        <v>0</v>
      </c>
      <c r="O183" s="225">
        <v>0</v>
      </c>
      <c r="P183" s="225">
        <v>0</v>
      </c>
      <c r="Q183" s="225">
        <v>0</v>
      </c>
      <c r="R183" s="210">
        <f>SUM(F183:Q183)</f>
        <v>0</v>
      </c>
    </row>
    <row r="184" spans="1:18" x14ac:dyDescent="0.2">
      <c r="A184" s="218" t="s">
        <v>398</v>
      </c>
      <c r="B184" s="223">
        <v>1</v>
      </c>
      <c r="C184" s="224">
        <v>1</v>
      </c>
      <c r="D184" s="218" t="s">
        <v>16</v>
      </c>
      <c r="E184" s="218" t="s">
        <v>85</v>
      </c>
      <c r="F184" s="225">
        <v>0</v>
      </c>
      <c r="G184" s="225">
        <v>0</v>
      </c>
      <c r="H184" s="225">
        <v>0</v>
      </c>
      <c r="I184" s="225">
        <v>0</v>
      </c>
      <c r="J184" s="225">
        <v>0</v>
      </c>
      <c r="K184" s="225">
        <v>0</v>
      </c>
      <c r="L184" s="225">
        <v>0</v>
      </c>
      <c r="M184" s="225">
        <v>0</v>
      </c>
      <c r="N184" s="225">
        <v>0</v>
      </c>
      <c r="O184" s="225">
        <v>0</v>
      </c>
      <c r="P184" s="225">
        <v>0</v>
      </c>
      <c r="Q184" s="225">
        <v>0</v>
      </c>
      <c r="R184" s="210">
        <f>SUM(F184:Q184)</f>
        <v>0</v>
      </c>
    </row>
    <row r="185" spans="1:18" x14ac:dyDescent="0.2">
      <c r="A185" s="218" t="s">
        <v>398</v>
      </c>
      <c r="B185" s="223">
        <v>1</v>
      </c>
      <c r="C185" s="224">
        <v>30</v>
      </c>
      <c r="D185" s="218" t="s">
        <v>16</v>
      </c>
      <c r="E185" s="218" t="s">
        <v>85</v>
      </c>
      <c r="F185" s="225">
        <v>0</v>
      </c>
      <c r="G185" s="225">
        <v>0</v>
      </c>
      <c r="H185" s="225">
        <v>0</v>
      </c>
      <c r="I185" s="225">
        <v>0</v>
      </c>
      <c r="J185" s="225">
        <v>0</v>
      </c>
      <c r="K185" s="225">
        <v>0</v>
      </c>
      <c r="L185" s="225">
        <v>0</v>
      </c>
      <c r="M185" s="225">
        <v>0</v>
      </c>
      <c r="N185" s="225">
        <v>0</v>
      </c>
      <c r="O185" s="225">
        <v>0</v>
      </c>
      <c r="P185" s="225">
        <v>0</v>
      </c>
      <c r="Q185" s="225">
        <v>0</v>
      </c>
      <c r="R185" s="210">
        <f>SUM(F185:Q185)</f>
        <v>0</v>
      </c>
    </row>
    <row r="186" spans="1:18" x14ac:dyDescent="0.2">
      <c r="A186" s="218" t="s">
        <v>398</v>
      </c>
      <c r="B186" s="223">
        <v>1</v>
      </c>
      <c r="C186" s="224">
        <v>90</v>
      </c>
      <c r="D186" s="218" t="s">
        <v>16</v>
      </c>
      <c r="E186" s="218" t="s">
        <v>85</v>
      </c>
      <c r="F186" s="225">
        <v>285140</v>
      </c>
      <c r="G186" s="225">
        <v>240209</v>
      </c>
      <c r="H186" s="225">
        <v>335917</v>
      </c>
      <c r="I186" s="225">
        <v>313532</v>
      </c>
      <c r="J186" s="225">
        <v>377076</v>
      </c>
      <c r="K186" s="225">
        <v>381679</v>
      </c>
      <c r="L186" s="225">
        <v>411803</v>
      </c>
      <c r="M186" s="225">
        <v>455696</v>
      </c>
      <c r="N186" s="225">
        <v>460557</v>
      </c>
      <c r="O186" s="225">
        <v>491635</v>
      </c>
      <c r="P186" s="225">
        <v>532687</v>
      </c>
      <c r="Q186" s="225">
        <v>488272</v>
      </c>
      <c r="R186" s="210">
        <f>SUM(F186:Q186)</f>
        <v>4774203</v>
      </c>
    </row>
    <row r="187" spans="1:18" x14ac:dyDescent="0.2">
      <c r="A187" s="218" t="s">
        <v>398</v>
      </c>
      <c r="B187" s="223">
        <v>1</v>
      </c>
      <c r="C187" s="224">
        <v>100</v>
      </c>
      <c r="D187" s="218" t="s">
        <v>16</v>
      </c>
      <c r="E187" s="218" t="s">
        <v>85</v>
      </c>
      <c r="F187" s="225">
        <v>0</v>
      </c>
      <c r="G187" s="225">
        <v>0</v>
      </c>
      <c r="H187" s="225">
        <v>0</v>
      </c>
      <c r="I187" s="225">
        <v>0</v>
      </c>
      <c r="J187" s="225">
        <v>0</v>
      </c>
      <c r="K187" s="225">
        <v>0</v>
      </c>
      <c r="L187" s="225">
        <v>0</v>
      </c>
      <c r="M187" s="225">
        <v>0</v>
      </c>
      <c r="N187" s="225">
        <v>0</v>
      </c>
      <c r="O187" s="225">
        <v>0</v>
      </c>
      <c r="P187" s="225">
        <v>0</v>
      </c>
      <c r="Q187" s="225">
        <v>0</v>
      </c>
      <c r="R187" s="210">
        <f>SUM(F187:Q187)</f>
        <v>0</v>
      </c>
    </row>
    <row r="188" spans="1:18" x14ac:dyDescent="0.2">
      <c r="A188" s="218" t="s">
        <v>398</v>
      </c>
      <c r="B188" s="223">
        <v>1</v>
      </c>
      <c r="C188" s="224">
        <v>500</v>
      </c>
      <c r="D188" s="218" t="s">
        <v>16</v>
      </c>
      <c r="E188" s="218" t="s">
        <v>85</v>
      </c>
      <c r="F188" s="225">
        <v>0</v>
      </c>
      <c r="G188" s="225">
        <v>0</v>
      </c>
      <c r="H188" s="225">
        <v>0</v>
      </c>
      <c r="I188" s="225">
        <v>0</v>
      </c>
      <c r="J188" s="225">
        <v>0</v>
      </c>
      <c r="K188" s="225">
        <v>0</v>
      </c>
      <c r="L188" s="225">
        <v>0</v>
      </c>
      <c r="M188" s="225">
        <v>0</v>
      </c>
      <c r="N188" s="225">
        <v>0</v>
      </c>
      <c r="O188" s="225">
        <v>0</v>
      </c>
      <c r="P188" s="225">
        <v>0</v>
      </c>
      <c r="Q188" s="225">
        <v>0</v>
      </c>
      <c r="R188" s="210">
        <f>SUM(F188:Q188)</f>
        <v>0</v>
      </c>
    </row>
    <row r="189" spans="1:18" x14ac:dyDescent="0.2">
      <c r="A189" s="218" t="s">
        <v>398</v>
      </c>
      <c r="B189" s="223">
        <v>1</v>
      </c>
      <c r="C189" s="224">
        <v>1000</v>
      </c>
      <c r="D189" s="218" t="s">
        <v>16</v>
      </c>
      <c r="E189" s="218" t="s">
        <v>85</v>
      </c>
      <c r="F189" s="225">
        <v>0</v>
      </c>
      <c r="G189" s="225">
        <v>0</v>
      </c>
      <c r="H189" s="225">
        <v>0</v>
      </c>
      <c r="I189" s="225">
        <v>0</v>
      </c>
      <c r="J189" s="225">
        <v>0</v>
      </c>
      <c r="K189" s="225">
        <v>0</v>
      </c>
      <c r="L189" s="225">
        <v>0</v>
      </c>
      <c r="M189" s="225">
        <v>0</v>
      </c>
      <c r="N189" s="225">
        <v>0</v>
      </c>
      <c r="O189" s="225">
        <v>0</v>
      </c>
      <c r="P189" s="225">
        <v>0</v>
      </c>
      <c r="Q189" s="225">
        <v>0</v>
      </c>
      <c r="R189" s="210">
        <f>SUM(F189:Q189)</f>
        <v>0</v>
      </c>
    </row>
    <row r="190" spans="1:18" x14ac:dyDescent="0.2">
      <c r="A190" s="218" t="s">
        <v>398</v>
      </c>
      <c r="B190" s="223">
        <v>1</v>
      </c>
      <c r="C190" s="224">
        <v>2650</v>
      </c>
      <c r="D190" s="218" t="s">
        <v>16</v>
      </c>
      <c r="E190" s="218" t="s">
        <v>85</v>
      </c>
      <c r="F190" s="225">
        <v>0</v>
      </c>
      <c r="G190" s="225">
        <v>0</v>
      </c>
      <c r="H190" s="225">
        <v>0</v>
      </c>
      <c r="I190" s="225">
        <v>0</v>
      </c>
      <c r="J190" s="225">
        <v>0</v>
      </c>
      <c r="K190" s="225">
        <v>0</v>
      </c>
      <c r="L190" s="225">
        <v>0</v>
      </c>
      <c r="M190" s="225">
        <v>0</v>
      </c>
      <c r="N190" s="225">
        <v>0</v>
      </c>
      <c r="O190" s="225">
        <v>0</v>
      </c>
      <c r="P190" s="225">
        <v>0</v>
      </c>
      <c r="Q190" s="225">
        <v>0</v>
      </c>
      <c r="R190" s="210">
        <f>SUM(F190:Q190)</f>
        <v>0</v>
      </c>
    </row>
    <row r="191" spans="1:18" x14ac:dyDescent="0.2">
      <c r="A191" s="218" t="s">
        <v>398</v>
      </c>
      <c r="B191" s="223">
        <v>1</v>
      </c>
      <c r="C191" s="224">
        <v>30</v>
      </c>
      <c r="D191" s="218" t="s">
        <v>399</v>
      </c>
      <c r="E191" s="218" t="s">
        <v>85</v>
      </c>
      <c r="F191" s="225">
        <v>51090</v>
      </c>
      <c r="G191" s="225">
        <v>51750</v>
      </c>
      <c r="H191" s="225">
        <v>45990</v>
      </c>
      <c r="I191" s="225">
        <v>53670</v>
      </c>
      <c r="J191" s="225">
        <v>53858</v>
      </c>
      <c r="K191" s="225">
        <v>46470</v>
      </c>
      <c r="L191" s="225">
        <v>50820</v>
      </c>
      <c r="M191" s="225">
        <v>50730</v>
      </c>
      <c r="N191" s="225">
        <v>51494</v>
      </c>
      <c r="O191" s="225">
        <v>48330</v>
      </c>
      <c r="P191" s="225">
        <v>51330</v>
      </c>
      <c r="Q191" s="225">
        <v>46065</v>
      </c>
      <c r="R191" s="210">
        <f>SUM(F191:Q191)</f>
        <v>601597</v>
      </c>
    </row>
    <row r="192" spans="1:18" x14ac:dyDescent="0.2">
      <c r="A192" s="218" t="s">
        <v>398</v>
      </c>
      <c r="B192" s="223">
        <v>1</v>
      </c>
      <c r="C192" s="224">
        <v>90</v>
      </c>
      <c r="D192" s="218" t="s">
        <v>399</v>
      </c>
      <c r="E192" s="218" t="s">
        <v>85</v>
      </c>
      <c r="F192" s="225">
        <v>0</v>
      </c>
      <c r="G192" s="225">
        <v>0</v>
      </c>
      <c r="H192" s="225">
        <v>0</v>
      </c>
      <c r="I192" s="225">
        <v>0</v>
      </c>
      <c r="J192" s="225">
        <v>0</v>
      </c>
      <c r="K192" s="225">
        <v>0</v>
      </c>
      <c r="L192" s="225">
        <v>0</v>
      </c>
      <c r="M192" s="225">
        <v>0</v>
      </c>
      <c r="N192" s="225">
        <v>0</v>
      </c>
      <c r="O192" s="225">
        <v>0</v>
      </c>
      <c r="P192" s="225">
        <v>0</v>
      </c>
      <c r="Q192" s="225">
        <v>0</v>
      </c>
      <c r="R192" s="210">
        <f>SUM(F192:Q192)</f>
        <v>0</v>
      </c>
    </row>
    <row r="193" spans="1:18" x14ac:dyDescent="0.2">
      <c r="A193" s="218" t="s">
        <v>419</v>
      </c>
      <c r="B193" s="223">
        <v>1</v>
      </c>
      <c r="C193" s="224">
        <v>1</v>
      </c>
      <c r="D193" s="218" t="s">
        <v>418</v>
      </c>
      <c r="E193" s="218" t="s">
        <v>123</v>
      </c>
      <c r="F193" s="225">
        <v>0</v>
      </c>
      <c r="G193" s="225">
        <v>0</v>
      </c>
      <c r="H193" s="225">
        <v>0</v>
      </c>
      <c r="I193" s="225">
        <v>0</v>
      </c>
      <c r="J193" s="225">
        <v>0</v>
      </c>
      <c r="K193" s="225">
        <v>0</v>
      </c>
      <c r="L193" s="225">
        <v>0</v>
      </c>
      <c r="M193" s="225">
        <v>0</v>
      </c>
      <c r="N193" s="225">
        <v>0</v>
      </c>
      <c r="O193" s="225">
        <v>0</v>
      </c>
      <c r="P193" s="225">
        <v>0</v>
      </c>
      <c r="Q193" s="225">
        <v>0</v>
      </c>
      <c r="R193" s="210">
        <f>SUM(F193:Q193)</f>
        <v>0</v>
      </c>
    </row>
    <row r="194" spans="1:18" x14ac:dyDescent="0.2">
      <c r="A194" s="218" t="s">
        <v>419</v>
      </c>
      <c r="B194" s="223">
        <v>1</v>
      </c>
      <c r="C194" s="224">
        <v>30</v>
      </c>
      <c r="D194" s="218" t="s">
        <v>418</v>
      </c>
      <c r="E194" s="218" t="s">
        <v>123</v>
      </c>
      <c r="F194" s="225">
        <v>53400</v>
      </c>
      <c r="G194" s="225">
        <v>56910</v>
      </c>
      <c r="H194" s="225">
        <v>48150</v>
      </c>
      <c r="I194" s="225">
        <v>57090</v>
      </c>
      <c r="J194" s="225">
        <v>54090</v>
      </c>
      <c r="K194" s="225">
        <v>51780</v>
      </c>
      <c r="L194" s="225">
        <v>51930</v>
      </c>
      <c r="M194" s="225">
        <v>54000</v>
      </c>
      <c r="N194" s="225">
        <v>49740</v>
      </c>
      <c r="O194" s="225">
        <v>51630</v>
      </c>
      <c r="P194" s="225">
        <v>52770</v>
      </c>
      <c r="Q194" s="225">
        <v>48510</v>
      </c>
      <c r="R194" s="210">
        <f>SUM(F194:Q194)</f>
        <v>630000</v>
      </c>
    </row>
    <row r="195" spans="1:18" x14ac:dyDescent="0.2">
      <c r="A195" s="218" t="s">
        <v>419</v>
      </c>
      <c r="B195" s="223">
        <v>1</v>
      </c>
      <c r="C195" s="224">
        <v>1</v>
      </c>
      <c r="D195" s="218" t="s">
        <v>417</v>
      </c>
      <c r="E195" s="218" t="s">
        <v>123</v>
      </c>
      <c r="F195" s="225">
        <v>0</v>
      </c>
      <c r="G195" s="225">
        <v>0</v>
      </c>
      <c r="H195" s="225">
        <v>0</v>
      </c>
      <c r="I195" s="225">
        <v>0</v>
      </c>
      <c r="J195" s="225">
        <v>0</v>
      </c>
      <c r="K195" s="225">
        <v>0</v>
      </c>
      <c r="L195" s="225">
        <v>0</v>
      </c>
      <c r="M195" s="225">
        <v>0</v>
      </c>
      <c r="N195" s="225">
        <v>0</v>
      </c>
      <c r="O195" s="225">
        <v>0</v>
      </c>
      <c r="P195" s="225">
        <v>0</v>
      </c>
      <c r="Q195" s="225">
        <v>0</v>
      </c>
      <c r="R195" s="210">
        <f>SUM(F195:Q195)</f>
        <v>0</v>
      </c>
    </row>
    <row r="196" spans="1:18" x14ac:dyDescent="0.2">
      <c r="A196" s="218" t="s">
        <v>419</v>
      </c>
      <c r="B196" s="223">
        <v>1</v>
      </c>
      <c r="C196" s="224">
        <v>30</v>
      </c>
      <c r="D196" s="218" t="s">
        <v>417</v>
      </c>
      <c r="E196" s="218" t="s">
        <v>123</v>
      </c>
      <c r="F196" s="225">
        <v>111720</v>
      </c>
      <c r="G196" s="225">
        <v>115410</v>
      </c>
      <c r="H196" s="225">
        <v>107250</v>
      </c>
      <c r="I196" s="225">
        <v>112080</v>
      </c>
      <c r="J196" s="225">
        <v>118380</v>
      </c>
      <c r="K196" s="225">
        <v>101880</v>
      </c>
      <c r="L196" s="225">
        <v>108630</v>
      </c>
      <c r="M196" s="225">
        <v>111600</v>
      </c>
      <c r="N196" s="225">
        <v>103260</v>
      </c>
      <c r="O196" s="225">
        <v>106200</v>
      </c>
      <c r="P196" s="225">
        <v>108960</v>
      </c>
      <c r="Q196" s="225">
        <v>99810</v>
      </c>
      <c r="R196" s="210">
        <f>SUM(F196:Q196)</f>
        <v>1305180</v>
      </c>
    </row>
    <row r="197" spans="1:18" x14ac:dyDescent="0.2">
      <c r="A197" s="218" t="s">
        <v>410</v>
      </c>
      <c r="B197" s="223">
        <v>1</v>
      </c>
      <c r="C197" s="224">
        <v>360</v>
      </c>
      <c r="D197" s="218" t="s">
        <v>107</v>
      </c>
      <c r="E197" s="218" t="s">
        <v>106</v>
      </c>
      <c r="F197" s="225">
        <v>35280</v>
      </c>
      <c r="G197" s="225">
        <v>42480</v>
      </c>
      <c r="H197" s="225">
        <v>28800</v>
      </c>
      <c r="I197" s="225">
        <v>28080</v>
      </c>
      <c r="J197" s="225">
        <v>29880</v>
      </c>
      <c r="K197" s="225">
        <v>25920</v>
      </c>
      <c r="L197" s="225">
        <v>26280</v>
      </c>
      <c r="M197" s="225">
        <v>23040</v>
      </c>
      <c r="N197" s="225">
        <v>28800</v>
      </c>
      <c r="O197" s="225">
        <v>25200</v>
      </c>
      <c r="P197" s="225">
        <v>25920</v>
      </c>
      <c r="Q197" s="225">
        <v>21600</v>
      </c>
      <c r="R197" s="210">
        <f>SUM(F197:Q197)</f>
        <v>341280</v>
      </c>
    </row>
    <row r="198" spans="1:18" x14ac:dyDescent="0.2">
      <c r="A198" s="218" t="s">
        <v>404</v>
      </c>
      <c r="B198" s="223">
        <v>1</v>
      </c>
      <c r="C198" s="224">
        <v>100</v>
      </c>
      <c r="D198" s="218" t="s">
        <v>405</v>
      </c>
      <c r="E198" s="218" t="s">
        <v>106</v>
      </c>
      <c r="F198" s="225">
        <v>0</v>
      </c>
      <c r="G198" s="225">
        <v>500</v>
      </c>
      <c r="H198" s="225">
        <v>500</v>
      </c>
      <c r="I198" s="225">
        <v>1100</v>
      </c>
      <c r="J198" s="225">
        <v>1100</v>
      </c>
      <c r="K198" s="225">
        <v>600</v>
      </c>
      <c r="L198" s="225">
        <v>900</v>
      </c>
      <c r="M198" s="225">
        <v>0</v>
      </c>
      <c r="N198" s="225">
        <v>1200</v>
      </c>
      <c r="O198" s="225">
        <v>0</v>
      </c>
      <c r="P198" s="225">
        <v>400</v>
      </c>
      <c r="Q198" s="225">
        <v>1200</v>
      </c>
      <c r="R198" s="210">
        <f>SUM(F198:Q198)</f>
        <v>7500</v>
      </c>
    </row>
    <row r="199" spans="1:18" x14ac:dyDescent="0.2">
      <c r="A199" s="218" t="s">
        <v>410</v>
      </c>
      <c r="B199" s="223">
        <v>1</v>
      </c>
      <c r="C199" s="224">
        <v>30</v>
      </c>
      <c r="D199" s="218" t="s">
        <v>416</v>
      </c>
      <c r="E199" s="218" t="s">
        <v>392</v>
      </c>
      <c r="F199" s="225">
        <v>20069</v>
      </c>
      <c r="G199" s="225">
        <v>24016</v>
      </c>
      <c r="H199" s="225">
        <v>22768</v>
      </c>
      <c r="I199" s="225">
        <v>19914</v>
      </c>
      <c r="J199" s="225">
        <v>22480</v>
      </c>
      <c r="K199" s="225">
        <v>18812</v>
      </c>
      <c r="L199" s="225">
        <v>16421</v>
      </c>
      <c r="M199" s="225">
        <v>24760</v>
      </c>
      <c r="N199" s="225">
        <v>20631</v>
      </c>
      <c r="O199" s="225">
        <v>18538</v>
      </c>
      <c r="P199" s="225">
        <v>21547</v>
      </c>
      <c r="Q199" s="225">
        <v>20038</v>
      </c>
      <c r="R199" s="210">
        <f>SUM(F199:Q199)</f>
        <v>249994</v>
      </c>
    </row>
    <row r="200" spans="1:18" x14ac:dyDescent="0.2">
      <c r="A200" s="218" t="s">
        <v>410</v>
      </c>
      <c r="B200" s="223">
        <v>1</v>
      </c>
      <c r="C200" s="224">
        <v>30</v>
      </c>
      <c r="D200" s="218" t="s">
        <v>415</v>
      </c>
      <c r="E200" s="218" t="s">
        <v>392</v>
      </c>
      <c r="F200" s="225">
        <v>0</v>
      </c>
      <c r="G200" s="225">
        <v>1440</v>
      </c>
      <c r="H200" s="225">
        <v>90</v>
      </c>
      <c r="I200" s="225">
        <v>540</v>
      </c>
      <c r="J200" s="225">
        <v>12240</v>
      </c>
      <c r="K200" s="225">
        <v>8631</v>
      </c>
      <c r="L200" s="225">
        <v>13119</v>
      </c>
      <c r="M200" s="225">
        <v>19905</v>
      </c>
      <c r="N200" s="225">
        <v>17301</v>
      </c>
      <c r="O200" s="225">
        <v>19535</v>
      </c>
      <c r="P200" s="225">
        <v>18014</v>
      </c>
      <c r="Q200" s="225">
        <v>23940</v>
      </c>
      <c r="R200" s="210">
        <f>SUM(F200:Q200)</f>
        <v>134755</v>
      </c>
    </row>
    <row r="201" spans="1:18" x14ac:dyDescent="0.2">
      <c r="A201" s="218" t="s">
        <v>410</v>
      </c>
      <c r="B201" s="223">
        <v>1</v>
      </c>
      <c r="C201" s="224">
        <v>90</v>
      </c>
      <c r="D201" s="218" t="s">
        <v>415</v>
      </c>
      <c r="E201" s="218" t="s">
        <v>392</v>
      </c>
      <c r="F201" s="225">
        <v>0</v>
      </c>
      <c r="G201" s="225">
        <v>0</v>
      </c>
      <c r="H201" s="225">
        <v>0</v>
      </c>
      <c r="I201" s="225">
        <v>0</v>
      </c>
      <c r="J201" s="225">
        <v>0</v>
      </c>
      <c r="K201" s="225">
        <v>0</v>
      </c>
      <c r="L201" s="225">
        <v>0</v>
      </c>
      <c r="M201" s="225">
        <v>0</v>
      </c>
      <c r="N201" s="225">
        <v>0</v>
      </c>
      <c r="O201" s="225">
        <v>0</v>
      </c>
      <c r="P201" s="225">
        <v>0</v>
      </c>
      <c r="Q201" s="225">
        <v>0</v>
      </c>
      <c r="R201" s="210">
        <f>SUM(F201:Q201)</f>
        <v>0</v>
      </c>
    </row>
    <row r="202" spans="1:18" x14ac:dyDescent="0.2">
      <c r="A202" s="218" t="s">
        <v>410</v>
      </c>
      <c r="B202" s="223">
        <v>1</v>
      </c>
      <c r="C202" s="224">
        <v>100</v>
      </c>
      <c r="D202" s="218" t="s">
        <v>415</v>
      </c>
      <c r="E202" s="218" t="s">
        <v>392</v>
      </c>
      <c r="F202" s="225">
        <v>0</v>
      </c>
      <c r="G202" s="225">
        <v>0</v>
      </c>
      <c r="H202" s="225">
        <v>0</v>
      </c>
      <c r="I202" s="225">
        <v>0</v>
      </c>
      <c r="J202" s="225">
        <v>0</v>
      </c>
      <c r="K202" s="225">
        <v>0</v>
      </c>
      <c r="L202" s="225">
        <v>0</v>
      </c>
      <c r="M202" s="225">
        <v>0</v>
      </c>
      <c r="N202" s="225">
        <v>0</v>
      </c>
      <c r="O202" s="225">
        <v>0</v>
      </c>
      <c r="P202" s="225">
        <v>0</v>
      </c>
      <c r="Q202" s="225">
        <v>0</v>
      </c>
      <c r="R202" s="210">
        <f>SUM(F202:Q202)</f>
        <v>0</v>
      </c>
    </row>
    <row r="203" spans="1:18" x14ac:dyDescent="0.2">
      <c r="A203" s="218" t="s">
        <v>410</v>
      </c>
      <c r="B203" s="223">
        <v>1</v>
      </c>
      <c r="C203" s="224">
        <v>30</v>
      </c>
      <c r="D203" s="218" t="s">
        <v>414</v>
      </c>
      <c r="E203" s="218" t="s">
        <v>392</v>
      </c>
      <c r="F203" s="225">
        <v>0</v>
      </c>
      <c r="G203" s="225">
        <v>5400</v>
      </c>
      <c r="H203" s="225">
        <v>0</v>
      </c>
      <c r="I203" s="225">
        <v>0</v>
      </c>
      <c r="J203" s="225">
        <v>0</v>
      </c>
      <c r="K203" s="225">
        <v>8047</v>
      </c>
      <c r="L203" s="225">
        <v>9457</v>
      </c>
      <c r="M203" s="225">
        <v>11124</v>
      </c>
      <c r="N203" s="225">
        <v>14391</v>
      </c>
      <c r="O203" s="225">
        <v>15674</v>
      </c>
      <c r="P203" s="225">
        <v>14638</v>
      </c>
      <c r="Q203" s="225">
        <v>18024</v>
      </c>
      <c r="R203" s="210">
        <f>SUM(F203:Q203)</f>
        <v>96755</v>
      </c>
    </row>
    <row r="204" spans="1:18" x14ac:dyDescent="0.2">
      <c r="A204" s="218" t="s">
        <v>410</v>
      </c>
      <c r="B204" s="223">
        <v>1</v>
      </c>
      <c r="C204" s="224">
        <v>30</v>
      </c>
      <c r="D204" s="218" t="s">
        <v>413</v>
      </c>
      <c r="E204" s="218" t="s">
        <v>392</v>
      </c>
      <c r="F204" s="225">
        <v>43260</v>
      </c>
      <c r="G204" s="225">
        <v>42480</v>
      </c>
      <c r="H204" s="225">
        <v>107370</v>
      </c>
      <c r="I204" s="225">
        <v>99570</v>
      </c>
      <c r="J204" s="225">
        <v>21000</v>
      </c>
      <c r="K204" s="225">
        <v>0</v>
      </c>
      <c r="L204" s="225">
        <v>0</v>
      </c>
      <c r="M204" s="225">
        <v>0</v>
      </c>
      <c r="N204" s="225">
        <v>0</v>
      </c>
      <c r="O204" s="225">
        <v>0</v>
      </c>
      <c r="P204" s="225">
        <v>0</v>
      </c>
      <c r="Q204" s="225">
        <v>0</v>
      </c>
      <c r="R204" s="210">
        <f>SUM(F204:Q204)</f>
        <v>313680</v>
      </c>
    </row>
    <row r="205" spans="1:18" x14ac:dyDescent="0.2">
      <c r="A205" s="218" t="s">
        <v>410</v>
      </c>
      <c r="B205" s="223">
        <v>1</v>
      </c>
      <c r="C205" s="224">
        <v>90</v>
      </c>
      <c r="D205" s="218" t="s">
        <v>413</v>
      </c>
      <c r="E205" s="218" t="s">
        <v>392</v>
      </c>
      <c r="F205" s="225">
        <v>0</v>
      </c>
      <c r="G205" s="225">
        <v>0</v>
      </c>
      <c r="H205" s="225">
        <v>0</v>
      </c>
      <c r="I205" s="225">
        <v>0</v>
      </c>
      <c r="J205" s="225">
        <v>142138</v>
      </c>
      <c r="K205" s="225">
        <v>139657</v>
      </c>
      <c r="L205" s="225">
        <v>160222</v>
      </c>
      <c r="M205" s="225">
        <v>149040</v>
      </c>
      <c r="N205" s="225">
        <v>198891</v>
      </c>
      <c r="O205" s="225">
        <v>193020</v>
      </c>
      <c r="P205" s="225">
        <v>217677</v>
      </c>
      <c r="Q205" s="225">
        <v>219547</v>
      </c>
      <c r="R205" s="210">
        <f>SUM(F205:Q205)</f>
        <v>1420192</v>
      </c>
    </row>
    <row r="206" spans="1:18" x14ac:dyDescent="0.2">
      <c r="A206" s="218" t="s">
        <v>410</v>
      </c>
      <c r="B206" s="223">
        <v>1</v>
      </c>
      <c r="C206" s="224">
        <v>100</v>
      </c>
      <c r="D206" s="218" t="s">
        <v>413</v>
      </c>
      <c r="E206" s="218" t="s">
        <v>392</v>
      </c>
      <c r="F206" s="225">
        <v>0</v>
      </c>
      <c r="G206" s="225">
        <v>0</v>
      </c>
      <c r="H206" s="225">
        <v>0</v>
      </c>
      <c r="I206" s="225">
        <v>0</v>
      </c>
      <c r="J206" s="225">
        <v>0</v>
      </c>
      <c r="K206" s="225">
        <v>0</v>
      </c>
      <c r="L206" s="225">
        <v>0</v>
      </c>
      <c r="M206" s="225">
        <v>0</v>
      </c>
      <c r="N206" s="225">
        <v>0</v>
      </c>
      <c r="O206" s="225">
        <v>0</v>
      </c>
      <c r="P206" s="225">
        <v>0</v>
      </c>
      <c r="Q206" s="225">
        <v>0</v>
      </c>
      <c r="R206" s="210">
        <f>SUM(F206:Q206)</f>
        <v>0</v>
      </c>
    </row>
    <row r="207" spans="1:18" x14ac:dyDescent="0.2">
      <c r="A207" s="218" t="s">
        <v>395</v>
      </c>
      <c r="B207" s="223">
        <v>1</v>
      </c>
      <c r="C207" s="224">
        <v>30</v>
      </c>
      <c r="D207" s="218" t="s">
        <v>394</v>
      </c>
      <c r="E207" s="218" t="s">
        <v>392</v>
      </c>
      <c r="F207" s="225">
        <v>0</v>
      </c>
      <c r="G207" s="225">
        <v>0</v>
      </c>
      <c r="H207" s="225">
        <v>0</v>
      </c>
      <c r="I207" s="225">
        <v>0</v>
      </c>
      <c r="J207" s="225">
        <v>0</v>
      </c>
      <c r="K207" s="225">
        <v>0</v>
      </c>
      <c r="L207" s="225">
        <v>0</v>
      </c>
      <c r="M207" s="225">
        <v>0</v>
      </c>
      <c r="N207" s="225">
        <v>0</v>
      </c>
      <c r="O207" s="225">
        <v>0</v>
      </c>
      <c r="P207" s="225">
        <v>90</v>
      </c>
      <c r="Q207" s="225">
        <v>540</v>
      </c>
      <c r="R207" s="210">
        <f>SUM(F207:Q207)</f>
        <v>630</v>
      </c>
    </row>
    <row r="208" spans="1:18" x14ac:dyDescent="0.2">
      <c r="A208" s="218" t="s">
        <v>395</v>
      </c>
      <c r="B208" s="223">
        <v>1</v>
      </c>
      <c r="C208" s="224">
        <v>30</v>
      </c>
      <c r="D208" s="218" t="s">
        <v>393</v>
      </c>
      <c r="E208" s="218" t="s">
        <v>392</v>
      </c>
      <c r="F208" s="225">
        <v>0</v>
      </c>
      <c r="G208" s="225">
        <v>0</v>
      </c>
      <c r="H208" s="225">
        <v>0</v>
      </c>
      <c r="I208" s="225">
        <v>0</v>
      </c>
      <c r="J208" s="225">
        <v>0</v>
      </c>
      <c r="K208" s="225">
        <v>0</v>
      </c>
      <c r="L208" s="225">
        <v>0</v>
      </c>
      <c r="M208" s="225">
        <v>0</v>
      </c>
      <c r="N208" s="225">
        <v>0</v>
      </c>
      <c r="O208" s="225">
        <v>270</v>
      </c>
      <c r="P208" s="225">
        <v>1800</v>
      </c>
      <c r="Q208" s="225">
        <v>2520</v>
      </c>
      <c r="R208" s="210">
        <f>SUM(F208:Q208)</f>
        <v>4590</v>
      </c>
    </row>
    <row r="209" spans="1:18" x14ac:dyDescent="0.2">
      <c r="A209" s="218" t="s">
        <v>404</v>
      </c>
      <c r="B209" s="223">
        <v>1</v>
      </c>
      <c r="C209" s="224">
        <v>30</v>
      </c>
      <c r="D209" s="218" t="s">
        <v>403</v>
      </c>
      <c r="E209" s="218" t="s">
        <v>400</v>
      </c>
      <c r="F209" s="225">
        <v>6870</v>
      </c>
      <c r="G209" s="225">
        <v>8162</v>
      </c>
      <c r="H209" s="225">
        <v>7560</v>
      </c>
      <c r="I209" s="225">
        <v>8566</v>
      </c>
      <c r="J209" s="225">
        <v>8100</v>
      </c>
      <c r="K209" s="225">
        <v>9150</v>
      </c>
      <c r="L209" s="225">
        <v>8160</v>
      </c>
      <c r="M209" s="225">
        <v>8388</v>
      </c>
      <c r="N209" s="225">
        <v>9930</v>
      </c>
      <c r="O209" s="225">
        <v>7290</v>
      </c>
      <c r="P209" s="225">
        <v>10950</v>
      </c>
      <c r="Q209" s="225">
        <v>8910</v>
      </c>
      <c r="R209" s="210">
        <f>SUM(F209:Q209)</f>
        <v>102036</v>
      </c>
    </row>
    <row r="210" spans="1:18" x14ac:dyDescent="0.2">
      <c r="A210" s="218" t="s">
        <v>404</v>
      </c>
      <c r="B210" s="223">
        <v>1</v>
      </c>
      <c r="C210" s="224">
        <v>30</v>
      </c>
      <c r="D210" s="218" t="s">
        <v>402</v>
      </c>
      <c r="E210" s="218" t="s">
        <v>400</v>
      </c>
      <c r="F210" s="225">
        <v>12390</v>
      </c>
      <c r="G210" s="225">
        <v>11910</v>
      </c>
      <c r="H210" s="225">
        <v>9900</v>
      </c>
      <c r="I210" s="225">
        <v>13800</v>
      </c>
      <c r="J210" s="225">
        <v>12240</v>
      </c>
      <c r="K210" s="225">
        <v>11070</v>
      </c>
      <c r="L210" s="225">
        <v>13500</v>
      </c>
      <c r="M210" s="225">
        <v>11426</v>
      </c>
      <c r="N210" s="225">
        <v>12390</v>
      </c>
      <c r="O210" s="225">
        <v>12270</v>
      </c>
      <c r="P210" s="225">
        <v>10890</v>
      </c>
      <c r="Q210" s="225">
        <v>12045</v>
      </c>
      <c r="R210" s="210">
        <f>SUM(F210:Q210)</f>
        <v>143831</v>
      </c>
    </row>
    <row r="211" spans="1:18" x14ac:dyDescent="0.2">
      <c r="A211" s="218" t="s">
        <v>404</v>
      </c>
      <c r="B211" s="223">
        <v>1</v>
      </c>
      <c r="C211" s="224">
        <v>30</v>
      </c>
      <c r="D211" s="218" t="s">
        <v>401</v>
      </c>
      <c r="E211" s="218" t="s">
        <v>400</v>
      </c>
      <c r="F211" s="225">
        <v>8880</v>
      </c>
      <c r="G211" s="225">
        <v>9540</v>
      </c>
      <c r="H211" s="225">
        <v>8100</v>
      </c>
      <c r="I211" s="225">
        <v>8880</v>
      </c>
      <c r="J211" s="225">
        <v>9540</v>
      </c>
      <c r="K211" s="225">
        <v>6510</v>
      </c>
      <c r="L211" s="225">
        <v>10590</v>
      </c>
      <c r="M211" s="225">
        <v>9056</v>
      </c>
      <c r="N211" s="225">
        <v>8610</v>
      </c>
      <c r="O211" s="225">
        <v>9360</v>
      </c>
      <c r="P211" s="225">
        <v>8760</v>
      </c>
      <c r="Q211" s="225">
        <v>10020</v>
      </c>
      <c r="R211" s="210">
        <f>SUM(F211:Q211)</f>
        <v>107846</v>
      </c>
    </row>
    <row r="212" spans="1:18" x14ac:dyDescent="0.2">
      <c r="A212" s="218" t="s">
        <v>398</v>
      </c>
      <c r="B212" s="223">
        <v>1</v>
      </c>
      <c r="C212" s="224">
        <v>28</v>
      </c>
      <c r="D212" s="218" t="s">
        <v>84</v>
      </c>
      <c r="E212" s="218" t="s">
        <v>397</v>
      </c>
      <c r="F212" s="225">
        <v>0</v>
      </c>
      <c r="G212" s="225">
        <v>0</v>
      </c>
      <c r="H212" s="225">
        <v>0</v>
      </c>
      <c r="I212" s="225">
        <v>0</v>
      </c>
      <c r="J212" s="225">
        <v>0</v>
      </c>
      <c r="K212" s="225">
        <v>0</v>
      </c>
      <c r="L212" s="225">
        <v>0</v>
      </c>
      <c r="M212" s="225">
        <v>0</v>
      </c>
      <c r="N212" s="225">
        <v>0</v>
      </c>
      <c r="O212" s="225">
        <v>0</v>
      </c>
      <c r="P212" s="225">
        <v>0</v>
      </c>
      <c r="Q212" s="225">
        <v>0</v>
      </c>
      <c r="R212" s="210">
        <f>SUM(F212:Q212)</f>
        <v>0</v>
      </c>
    </row>
    <row r="213" spans="1:18" x14ac:dyDescent="0.2">
      <c r="A213" s="218" t="s">
        <v>398</v>
      </c>
      <c r="B213" s="223">
        <v>1</v>
      </c>
      <c r="C213" s="224">
        <v>30</v>
      </c>
      <c r="D213" s="218" t="s">
        <v>84</v>
      </c>
      <c r="E213" s="218" t="s">
        <v>397</v>
      </c>
      <c r="F213" s="225">
        <v>2382</v>
      </c>
      <c r="G213" s="225">
        <v>2430</v>
      </c>
      <c r="H213" s="225">
        <v>2010</v>
      </c>
      <c r="I213" s="225">
        <v>0</v>
      </c>
      <c r="J213" s="225">
        <v>0</v>
      </c>
      <c r="K213" s="225">
        <v>0</v>
      </c>
      <c r="L213" s="225">
        <v>0</v>
      </c>
      <c r="M213" s="225">
        <v>0</v>
      </c>
      <c r="N213" s="225">
        <v>90</v>
      </c>
      <c r="O213" s="225">
        <v>1110</v>
      </c>
      <c r="P213" s="225">
        <v>1680</v>
      </c>
      <c r="Q213" s="225">
        <v>1530</v>
      </c>
      <c r="R213" s="210">
        <f>SUM(F213:Q213)</f>
        <v>11232</v>
      </c>
    </row>
    <row r="214" spans="1:18" x14ac:dyDescent="0.2">
      <c r="A214" s="218" t="s">
        <v>398</v>
      </c>
      <c r="B214" s="223">
        <v>1</v>
      </c>
      <c r="C214" s="224">
        <v>30</v>
      </c>
      <c r="D214" s="218" t="s">
        <v>16</v>
      </c>
      <c r="E214" s="218" t="s">
        <v>397</v>
      </c>
      <c r="F214" s="225">
        <v>6300</v>
      </c>
      <c r="G214" s="225">
        <v>7110</v>
      </c>
      <c r="H214" s="225">
        <v>7890</v>
      </c>
      <c r="I214" s="225">
        <v>7695</v>
      </c>
      <c r="J214" s="225">
        <v>6690</v>
      </c>
      <c r="K214" s="225">
        <v>6120</v>
      </c>
      <c r="L214" s="225">
        <v>3195</v>
      </c>
      <c r="M214" s="225">
        <v>270</v>
      </c>
      <c r="N214" s="225">
        <v>7410</v>
      </c>
      <c r="O214" s="225">
        <v>3990</v>
      </c>
      <c r="P214" s="225">
        <v>7320</v>
      </c>
      <c r="Q214" s="225">
        <v>5340</v>
      </c>
      <c r="R214" s="210">
        <f>SUM(F214:Q214)</f>
        <v>69330</v>
      </c>
    </row>
    <row r="215" spans="1:18" x14ac:dyDescent="0.2">
      <c r="A215" s="218" t="s">
        <v>398</v>
      </c>
      <c r="B215" s="223">
        <v>1</v>
      </c>
      <c r="C215" s="224">
        <v>100</v>
      </c>
      <c r="D215" s="218" t="s">
        <v>16</v>
      </c>
      <c r="E215" s="218" t="s">
        <v>397</v>
      </c>
      <c r="F215" s="225">
        <v>0</v>
      </c>
      <c r="G215" s="225">
        <v>0</v>
      </c>
      <c r="H215" s="225">
        <v>0</v>
      </c>
      <c r="I215" s="225">
        <v>0</v>
      </c>
      <c r="J215" s="225">
        <v>0</v>
      </c>
      <c r="K215" s="225">
        <v>0</v>
      </c>
      <c r="L215" s="225">
        <v>0</v>
      </c>
      <c r="M215" s="225">
        <v>0</v>
      </c>
      <c r="N215" s="225">
        <v>0</v>
      </c>
      <c r="O215" s="225">
        <v>0</v>
      </c>
      <c r="P215" s="225">
        <v>0</v>
      </c>
      <c r="Q215" s="225">
        <v>0</v>
      </c>
      <c r="R215" s="210">
        <f>SUM(F215:Q215)</f>
        <v>0</v>
      </c>
    </row>
    <row r="216" spans="1:18" x14ac:dyDescent="0.2">
      <c r="A216" s="218" t="s">
        <v>410</v>
      </c>
      <c r="B216" s="223">
        <v>1</v>
      </c>
      <c r="C216" s="224">
        <v>49</v>
      </c>
      <c r="D216" s="218" t="s">
        <v>412</v>
      </c>
      <c r="E216" s="218" t="s">
        <v>411</v>
      </c>
      <c r="F216" s="225">
        <v>0</v>
      </c>
      <c r="G216" s="225">
        <v>49</v>
      </c>
      <c r="H216" s="225">
        <v>343</v>
      </c>
      <c r="I216" s="225">
        <v>392</v>
      </c>
      <c r="J216" s="225">
        <v>588</v>
      </c>
      <c r="K216" s="225">
        <v>539</v>
      </c>
      <c r="L216" s="225">
        <v>784</v>
      </c>
      <c r="M216" s="225">
        <v>588</v>
      </c>
      <c r="N216" s="225">
        <v>343</v>
      </c>
      <c r="O216" s="225">
        <v>637</v>
      </c>
      <c r="P216" s="225">
        <v>392</v>
      </c>
      <c r="Q216" s="225">
        <v>392</v>
      </c>
      <c r="R216" s="210">
        <f>SUM(F216:Q216)</f>
        <v>5047</v>
      </c>
    </row>
    <row r="217" spans="1:18" x14ac:dyDescent="0.2">
      <c r="A217" s="218" t="s">
        <v>410</v>
      </c>
      <c r="B217" s="223">
        <v>1</v>
      </c>
      <c r="C217" s="224">
        <v>28</v>
      </c>
      <c r="D217" s="218" t="s">
        <v>409</v>
      </c>
      <c r="E217" s="218" t="s">
        <v>408</v>
      </c>
      <c r="F217" s="225">
        <v>0</v>
      </c>
      <c r="G217" s="225">
        <v>0</v>
      </c>
      <c r="H217" s="225">
        <v>0</v>
      </c>
      <c r="I217" s="225">
        <v>0</v>
      </c>
      <c r="J217" s="225">
        <v>0</v>
      </c>
      <c r="K217" s="225">
        <v>0</v>
      </c>
      <c r="L217" s="225">
        <v>0</v>
      </c>
      <c r="M217" s="225">
        <v>28</v>
      </c>
      <c r="N217" s="225">
        <v>0</v>
      </c>
      <c r="O217" s="225">
        <v>0</v>
      </c>
      <c r="P217" s="225">
        <v>0</v>
      </c>
      <c r="Q217" s="225">
        <v>0</v>
      </c>
      <c r="R217" s="210">
        <f>SUM(F217:Q217)</f>
        <v>28</v>
      </c>
    </row>
    <row r="218" spans="1:18" ht="14.25" x14ac:dyDescent="0.2">
      <c r="A218" s="215"/>
      <c r="B218" s="215"/>
      <c r="C218" s="215"/>
      <c r="D218" s="215"/>
      <c r="E218" s="212" t="s">
        <v>38</v>
      </c>
      <c r="F218" s="210">
        <f>SUM(F150:F217)</f>
        <v>1796028</v>
      </c>
      <c r="G218" s="210">
        <f>SUM(G150:G217)</f>
        <v>1692049</v>
      </c>
      <c r="H218" s="210">
        <f>SUM(H150:H217)</f>
        <v>1744461</v>
      </c>
      <c r="I218" s="210">
        <f>SUM(I150:I217)</f>
        <v>1787068</v>
      </c>
      <c r="J218" s="210">
        <f>SUM(J150:J217)</f>
        <v>1901912</v>
      </c>
      <c r="K218" s="210">
        <f>SUM(K150:K217)</f>
        <v>1726501</v>
      </c>
      <c r="L218" s="210">
        <f>SUM(L150:L217)</f>
        <v>1838338</v>
      </c>
      <c r="M218" s="210">
        <f>SUM(M150:M217)</f>
        <v>1890481</v>
      </c>
      <c r="N218" s="210">
        <f>SUM(N150:N217)</f>
        <v>1826673</v>
      </c>
      <c r="O218" s="210">
        <f>SUM(O150:O217)</f>
        <v>1940298</v>
      </c>
      <c r="P218" s="210">
        <f>SUM(P150:P217)</f>
        <v>2049708</v>
      </c>
      <c r="Q218" s="210">
        <f>SUM(Q150:Q217)</f>
        <v>1874775</v>
      </c>
      <c r="R218" s="227">
        <f>SUM(R150:R217)</f>
        <v>22068292</v>
      </c>
    </row>
    <row r="219" spans="1:18" x14ac:dyDescent="0.2">
      <c r="A219" s="215"/>
      <c r="B219" s="215"/>
      <c r="C219" s="215"/>
      <c r="D219" s="215"/>
      <c r="E219" s="215"/>
      <c r="F219" s="215"/>
      <c r="G219" s="215"/>
      <c r="H219" s="215"/>
      <c r="I219" s="215"/>
      <c r="J219" s="215"/>
      <c r="K219" s="215"/>
      <c r="L219" s="215"/>
      <c r="M219" s="215"/>
      <c r="N219" s="215"/>
      <c r="O219" s="215"/>
      <c r="P219" s="215"/>
      <c r="Q219" s="215"/>
      <c r="R219" s="215"/>
    </row>
    <row r="220" spans="1:18" x14ac:dyDescent="0.2">
      <c r="A220" s="215"/>
      <c r="B220" s="215"/>
      <c r="C220" s="215"/>
      <c r="D220" s="215"/>
      <c r="E220" s="215"/>
      <c r="F220" s="211" t="s">
        <v>41</v>
      </c>
      <c r="G220" s="211"/>
      <c r="H220" s="211"/>
      <c r="I220" s="211"/>
      <c r="J220" s="211"/>
      <c r="K220" s="211"/>
      <c r="L220" s="211"/>
      <c r="M220" s="211"/>
      <c r="N220" s="211"/>
      <c r="O220" s="211"/>
      <c r="P220" s="211"/>
      <c r="Q220" s="211"/>
      <c r="R220" s="211"/>
    </row>
    <row r="221" spans="1:18" ht="25.5" x14ac:dyDescent="0.2">
      <c r="A221" s="221" t="s">
        <v>2</v>
      </c>
      <c r="B221" s="221" t="s">
        <v>24</v>
      </c>
      <c r="C221" s="221" t="s">
        <v>25</v>
      </c>
      <c r="D221" s="221" t="s">
        <v>4</v>
      </c>
      <c r="E221" s="221" t="s">
        <v>5</v>
      </c>
      <c r="F221" s="222" t="s">
        <v>28</v>
      </c>
      <c r="G221" s="222" t="s">
        <v>29</v>
      </c>
      <c r="H221" s="222" t="s">
        <v>30</v>
      </c>
      <c r="I221" s="222" t="s">
        <v>31</v>
      </c>
      <c r="J221" s="222" t="s">
        <v>32</v>
      </c>
      <c r="K221" s="222" t="s">
        <v>33</v>
      </c>
      <c r="L221" s="222" t="s">
        <v>34</v>
      </c>
      <c r="M221" s="222" t="s">
        <v>35</v>
      </c>
      <c r="N221" s="222" t="s">
        <v>36</v>
      </c>
      <c r="O221" s="222" t="s">
        <v>37</v>
      </c>
      <c r="P221" s="222" t="s">
        <v>428</v>
      </c>
      <c r="Q221" s="222" t="s">
        <v>427</v>
      </c>
      <c r="R221" s="222" t="s">
        <v>8</v>
      </c>
    </row>
    <row r="222" spans="1:18" x14ac:dyDescent="0.2">
      <c r="A222" s="218" t="s">
        <v>424</v>
      </c>
      <c r="B222" s="223">
        <v>1</v>
      </c>
      <c r="C222" s="224">
        <v>60</v>
      </c>
      <c r="D222" s="218" t="s">
        <v>423</v>
      </c>
      <c r="E222" s="218" t="s">
        <v>17</v>
      </c>
      <c r="F222" s="225">
        <f>F6+F78+F150</f>
        <v>34826</v>
      </c>
      <c r="G222" s="225">
        <f>G6+G78+G150</f>
        <v>39553.800000000003</v>
      </c>
      <c r="H222" s="225">
        <f>H6+H78+H150</f>
        <v>33169</v>
      </c>
      <c r="I222" s="225">
        <f>I6+I78+I150</f>
        <v>40677</v>
      </c>
      <c r="J222" s="225">
        <f>J6+J78+J150</f>
        <v>36374</v>
      </c>
      <c r="K222" s="225">
        <f>K6+K78+K150</f>
        <v>36334</v>
      </c>
      <c r="L222" s="225">
        <f>L6+L78+L150</f>
        <v>33277</v>
      </c>
      <c r="M222" s="225">
        <f>M6+M78+M150</f>
        <v>36472</v>
      </c>
      <c r="N222" s="225">
        <f>N6+N78+N150</f>
        <v>34759</v>
      </c>
      <c r="O222" s="225">
        <f>O6+O78+O150</f>
        <v>36740</v>
      </c>
      <c r="P222" s="225">
        <f>P6+P78+P150</f>
        <v>38986</v>
      </c>
      <c r="Q222" s="225">
        <f>Q6+Q78+Q150</f>
        <v>36574</v>
      </c>
      <c r="R222" s="210">
        <f>SUM(F222:Q222)</f>
        <v>437741.8</v>
      </c>
    </row>
    <row r="223" spans="1:18" x14ac:dyDescent="0.2">
      <c r="A223" s="218" t="s">
        <v>424</v>
      </c>
      <c r="B223" s="223">
        <v>1</v>
      </c>
      <c r="C223" s="224">
        <v>100</v>
      </c>
      <c r="D223" s="218" t="s">
        <v>423</v>
      </c>
      <c r="E223" s="218" t="s">
        <v>17</v>
      </c>
      <c r="F223" s="225">
        <f>F7+F79+F151</f>
        <v>148</v>
      </c>
      <c r="G223" s="225">
        <f>G7+G79+G151</f>
        <v>120</v>
      </c>
      <c r="H223" s="225">
        <f>H7+H79+H151</f>
        <v>0</v>
      </c>
      <c r="I223" s="225">
        <f>I7+I79+I151</f>
        <v>60</v>
      </c>
      <c r="J223" s="225">
        <f>J7+J79+J151</f>
        <v>120</v>
      </c>
      <c r="K223" s="225">
        <f>K7+K79+K151</f>
        <v>0</v>
      </c>
      <c r="L223" s="225">
        <f>L7+L79+L151</f>
        <v>240</v>
      </c>
      <c r="M223" s="225">
        <f>M7+M79+M151</f>
        <v>0</v>
      </c>
      <c r="N223" s="225">
        <f>N7+N79+N151</f>
        <v>0</v>
      </c>
      <c r="O223" s="225">
        <f>O7+O79+O151</f>
        <v>60</v>
      </c>
      <c r="P223" s="225">
        <f>P7+P79+P151</f>
        <v>0</v>
      </c>
      <c r="Q223" s="225">
        <f>Q7+Q79+Q151</f>
        <v>0</v>
      </c>
      <c r="R223" s="210">
        <f>SUM(F223:Q223)</f>
        <v>748</v>
      </c>
    </row>
    <row r="224" spans="1:18" x14ac:dyDescent="0.2">
      <c r="A224" s="218" t="s">
        <v>424</v>
      </c>
      <c r="B224" s="223">
        <v>1</v>
      </c>
      <c r="C224" s="224">
        <v>500</v>
      </c>
      <c r="D224" s="218" t="s">
        <v>423</v>
      </c>
      <c r="E224" s="218" t="s">
        <v>17</v>
      </c>
      <c r="F224" s="225">
        <f>F8+F80+F152</f>
        <v>180</v>
      </c>
      <c r="G224" s="225">
        <f>G8+G80+G152</f>
        <v>240</v>
      </c>
      <c r="H224" s="225">
        <f>H8+H80+H152</f>
        <v>120</v>
      </c>
      <c r="I224" s="225">
        <f>I8+I80+I152</f>
        <v>240</v>
      </c>
      <c r="J224" s="225">
        <f>J8+J80+J152</f>
        <v>60</v>
      </c>
      <c r="K224" s="225">
        <f>K8+K80+K152</f>
        <v>64</v>
      </c>
      <c r="L224" s="225">
        <f>L8+L80+L152</f>
        <v>120</v>
      </c>
      <c r="M224" s="225">
        <f>M8+M80+M152</f>
        <v>120</v>
      </c>
      <c r="N224" s="225">
        <f>N8+N80+N152</f>
        <v>60</v>
      </c>
      <c r="O224" s="225">
        <f>O8+O80+O152</f>
        <v>60</v>
      </c>
      <c r="P224" s="225">
        <f>P8+P80+P152</f>
        <v>300</v>
      </c>
      <c r="Q224" s="225">
        <f>Q8+Q80+Q152</f>
        <v>240</v>
      </c>
      <c r="R224" s="210">
        <f>SUM(F224:Q224)</f>
        <v>1804</v>
      </c>
    </row>
    <row r="225" spans="1:18" x14ac:dyDescent="0.2">
      <c r="A225" s="218" t="s">
        <v>424</v>
      </c>
      <c r="B225" s="223">
        <v>1</v>
      </c>
      <c r="C225" s="224">
        <v>60</v>
      </c>
      <c r="D225" s="218" t="s">
        <v>422</v>
      </c>
      <c r="E225" s="218" t="s">
        <v>17</v>
      </c>
      <c r="F225" s="225">
        <f>F9+F81+F153</f>
        <v>39731</v>
      </c>
      <c r="G225" s="225">
        <f>G9+G81+G153</f>
        <v>38010</v>
      </c>
      <c r="H225" s="225">
        <f>H9+H81+H153</f>
        <v>34934</v>
      </c>
      <c r="I225" s="225">
        <f>I9+I81+I153</f>
        <v>45195</v>
      </c>
      <c r="J225" s="225">
        <f>J9+J81+J153</f>
        <v>37882</v>
      </c>
      <c r="K225" s="225">
        <f>K9+K81+K153</f>
        <v>39750</v>
      </c>
      <c r="L225" s="225">
        <f>L9+L81+L153</f>
        <v>38593</v>
      </c>
      <c r="M225" s="225">
        <f>M9+M81+M153</f>
        <v>40987</v>
      </c>
      <c r="N225" s="225">
        <f>N9+N81+N153</f>
        <v>36427</v>
      </c>
      <c r="O225" s="225">
        <f>O9+O81+O153</f>
        <v>39623</v>
      </c>
      <c r="P225" s="225">
        <f>P9+P81+P153</f>
        <v>44027</v>
      </c>
      <c r="Q225" s="225">
        <f>Q9+Q81+Q153</f>
        <v>40469</v>
      </c>
      <c r="R225" s="210">
        <f>SUM(F225:Q225)</f>
        <v>475628</v>
      </c>
    </row>
    <row r="226" spans="1:18" x14ac:dyDescent="0.2">
      <c r="A226" s="218" t="s">
        <v>424</v>
      </c>
      <c r="B226" s="223">
        <v>1</v>
      </c>
      <c r="C226" s="224">
        <v>100</v>
      </c>
      <c r="D226" s="218" t="s">
        <v>422</v>
      </c>
      <c r="E226" s="218" t="s">
        <v>17</v>
      </c>
      <c r="F226" s="225">
        <f>F10+F82+F154</f>
        <v>60</v>
      </c>
      <c r="G226" s="225">
        <f>G10+G82+G154</f>
        <v>360</v>
      </c>
      <c r="H226" s="225">
        <f>H10+H82+H154</f>
        <v>360</v>
      </c>
      <c r="I226" s="225">
        <f>I10+I82+I154</f>
        <v>360</v>
      </c>
      <c r="J226" s="225">
        <f>J10+J82+J154</f>
        <v>180</v>
      </c>
      <c r="K226" s="225">
        <f>K10+K82+K154</f>
        <v>600</v>
      </c>
      <c r="L226" s="225">
        <f>L10+L82+L154</f>
        <v>600</v>
      </c>
      <c r="M226" s="225">
        <f>M10+M82+M154</f>
        <v>630</v>
      </c>
      <c r="N226" s="225">
        <f>N10+N82+N154</f>
        <v>150</v>
      </c>
      <c r="O226" s="225">
        <f>O10+O82+O154</f>
        <v>0</v>
      </c>
      <c r="P226" s="225">
        <f>P10+P82+P154</f>
        <v>0</v>
      </c>
      <c r="Q226" s="225">
        <f>Q10+Q82+Q154</f>
        <v>0</v>
      </c>
      <c r="R226" s="210">
        <f>SUM(F226:Q226)</f>
        <v>3300</v>
      </c>
    </row>
    <row r="227" spans="1:18" x14ac:dyDescent="0.2">
      <c r="A227" s="218" t="s">
        <v>424</v>
      </c>
      <c r="B227" s="223">
        <v>1</v>
      </c>
      <c r="C227" s="224">
        <v>500</v>
      </c>
      <c r="D227" s="218" t="s">
        <v>422</v>
      </c>
      <c r="E227" s="218" t="s">
        <v>17</v>
      </c>
      <c r="F227" s="225">
        <f>F11+F83+F155</f>
        <v>664</v>
      </c>
      <c r="G227" s="225">
        <f>G11+G83+G155</f>
        <v>720</v>
      </c>
      <c r="H227" s="225">
        <f>H11+H83+H155</f>
        <v>916</v>
      </c>
      <c r="I227" s="225">
        <f>I11+I83+I155</f>
        <v>482</v>
      </c>
      <c r="J227" s="225">
        <f>J11+J83+J155</f>
        <v>686</v>
      </c>
      <c r="K227" s="225">
        <f>K11+K83+K155</f>
        <v>284</v>
      </c>
      <c r="L227" s="225">
        <f>L11+L83+L155</f>
        <v>330</v>
      </c>
      <c r="M227" s="225">
        <f>M11+M83+M155</f>
        <v>404</v>
      </c>
      <c r="N227" s="225">
        <f>N11+N83+N155</f>
        <v>366</v>
      </c>
      <c r="O227" s="225">
        <f>O11+O83+O155</f>
        <v>610</v>
      </c>
      <c r="P227" s="225">
        <f>P11+P83+P155</f>
        <v>505</v>
      </c>
      <c r="Q227" s="225">
        <f>Q11+Q83+Q155</f>
        <v>446</v>
      </c>
      <c r="R227" s="210">
        <f>SUM(F227:Q227)</f>
        <v>6413</v>
      </c>
    </row>
    <row r="228" spans="1:18" x14ac:dyDescent="0.2">
      <c r="A228" s="218" t="s">
        <v>424</v>
      </c>
      <c r="B228" s="223">
        <v>1</v>
      </c>
      <c r="C228" s="224">
        <v>60</v>
      </c>
      <c r="D228" s="218" t="s">
        <v>421</v>
      </c>
      <c r="E228" s="218" t="s">
        <v>17</v>
      </c>
      <c r="F228" s="225">
        <f>F12+F84+F156</f>
        <v>19289</v>
      </c>
      <c r="G228" s="225">
        <f>G12+G84+G156</f>
        <v>17144</v>
      </c>
      <c r="H228" s="225">
        <f>H12+H84+H156</f>
        <v>19526</v>
      </c>
      <c r="I228" s="225">
        <f>I12+I84+I156</f>
        <v>17569</v>
      </c>
      <c r="J228" s="225">
        <f>J12+J84+J156</f>
        <v>17020</v>
      </c>
      <c r="K228" s="225">
        <f>K12+K84+K156</f>
        <v>17544</v>
      </c>
      <c r="L228" s="225">
        <f>L12+L84+L156</f>
        <v>18001</v>
      </c>
      <c r="M228" s="225">
        <f>M12+M84+M156</f>
        <v>19534</v>
      </c>
      <c r="N228" s="225">
        <f>N12+N84+N156</f>
        <v>17973</v>
      </c>
      <c r="O228" s="225">
        <f>O12+O84+O156</f>
        <v>17932</v>
      </c>
      <c r="P228" s="225">
        <f>P12+P84+P156</f>
        <v>17707</v>
      </c>
      <c r="Q228" s="225">
        <f>Q12+Q84+Q156</f>
        <v>18234</v>
      </c>
      <c r="R228" s="210">
        <f>SUM(F228:Q228)</f>
        <v>217473</v>
      </c>
    </row>
    <row r="229" spans="1:18" x14ac:dyDescent="0.2">
      <c r="A229" s="218" t="s">
        <v>424</v>
      </c>
      <c r="B229" s="223">
        <v>1</v>
      </c>
      <c r="C229" s="224">
        <v>100</v>
      </c>
      <c r="D229" s="218" t="s">
        <v>421</v>
      </c>
      <c r="E229" s="218" t="s">
        <v>17</v>
      </c>
      <c r="F229" s="225">
        <f>F13+F85+F157</f>
        <v>0</v>
      </c>
      <c r="G229" s="225">
        <f>G13+G85+G157</f>
        <v>0</v>
      </c>
      <c r="H229" s="225">
        <f>H13+H85+H157</f>
        <v>0</v>
      </c>
      <c r="I229" s="225">
        <f>I13+I85+I157</f>
        <v>180</v>
      </c>
      <c r="J229" s="225">
        <f>J13+J85+J157</f>
        <v>0</v>
      </c>
      <c r="K229" s="225">
        <f>K13+K85+K157</f>
        <v>0</v>
      </c>
      <c r="L229" s="225">
        <f>L13+L85+L157</f>
        <v>0</v>
      </c>
      <c r="M229" s="225">
        <f>M13+M85+M157</f>
        <v>0</v>
      </c>
      <c r="N229" s="225">
        <f>N13+N85+N157</f>
        <v>0</v>
      </c>
      <c r="O229" s="225">
        <f>O13+O85+O157</f>
        <v>0</v>
      </c>
      <c r="P229" s="225">
        <f>P13+P85+P157</f>
        <v>0</v>
      </c>
      <c r="Q229" s="225">
        <f>Q13+Q85+Q157</f>
        <v>0</v>
      </c>
      <c r="R229" s="210">
        <f>SUM(F229:Q229)</f>
        <v>180</v>
      </c>
    </row>
    <row r="230" spans="1:18" x14ac:dyDescent="0.2">
      <c r="A230" s="218" t="s">
        <v>424</v>
      </c>
      <c r="B230" s="223">
        <v>1</v>
      </c>
      <c r="C230" s="224">
        <v>500</v>
      </c>
      <c r="D230" s="218" t="s">
        <v>421</v>
      </c>
      <c r="E230" s="218" t="s">
        <v>17</v>
      </c>
      <c r="F230" s="225">
        <f>F14+F86+F158</f>
        <v>180</v>
      </c>
      <c r="G230" s="225">
        <f>G14+G86+G158</f>
        <v>300</v>
      </c>
      <c r="H230" s="225">
        <f>H14+H86+H158</f>
        <v>390</v>
      </c>
      <c r="I230" s="225">
        <f>I14+I86+I158</f>
        <v>330</v>
      </c>
      <c r="J230" s="225">
        <f>J14+J86+J158</f>
        <v>380</v>
      </c>
      <c r="K230" s="225">
        <f>K14+K86+K158</f>
        <v>416</v>
      </c>
      <c r="L230" s="225">
        <f>L14+L86+L158</f>
        <v>330</v>
      </c>
      <c r="M230" s="225">
        <f>M14+M86+M158</f>
        <v>180</v>
      </c>
      <c r="N230" s="225">
        <f>N14+N86+N158</f>
        <v>48</v>
      </c>
      <c r="O230" s="225">
        <f>O14+O86+O158</f>
        <v>600</v>
      </c>
      <c r="P230" s="225">
        <f>P14+P86+P158</f>
        <v>240</v>
      </c>
      <c r="Q230" s="225">
        <f>Q14+Q86+Q158</f>
        <v>420</v>
      </c>
      <c r="R230" s="210">
        <f>SUM(F230:Q230)</f>
        <v>3814</v>
      </c>
    </row>
    <row r="231" spans="1:18" x14ac:dyDescent="0.2">
      <c r="A231" s="218" t="s">
        <v>424</v>
      </c>
      <c r="B231" s="223">
        <v>1</v>
      </c>
      <c r="C231" s="224">
        <v>60</v>
      </c>
      <c r="D231" s="218" t="s">
        <v>420</v>
      </c>
      <c r="E231" s="218" t="s">
        <v>17</v>
      </c>
      <c r="F231" s="225">
        <f>F15+F87+F159</f>
        <v>29672</v>
      </c>
      <c r="G231" s="225">
        <f>G15+G87+G159</f>
        <v>24709</v>
      </c>
      <c r="H231" s="225">
        <f>H15+H87+H159</f>
        <v>26695</v>
      </c>
      <c r="I231" s="225">
        <f>I15+I87+I159</f>
        <v>28055</v>
      </c>
      <c r="J231" s="225">
        <f>J15+J87+J159</f>
        <v>27884</v>
      </c>
      <c r="K231" s="225">
        <f>K15+K87+K159</f>
        <v>24879</v>
      </c>
      <c r="L231" s="225">
        <f>L15+L87+L159</f>
        <v>25767</v>
      </c>
      <c r="M231" s="225">
        <f>M15+M87+M159</f>
        <v>24473</v>
      </c>
      <c r="N231" s="225">
        <f>N15+N87+N159</f>
        <v>29539</v>
      </c>
      <c r="O231" s="225">
        <f>O15+O87+O159</f>
        <v>22866</v>
      </c>
      <c r="P231" s="225">
        <f>P15+P87+P159</f>
        <v>27966</v>
      </c>
      <c r="Q231" s="225">
        <f>Q15+Q87+Q159</f>
        <v>23211</v>
      </c>
      <c r="R231" s="210">
        <f>SUM(F231:Q231)</f>
        <v>315716</v>
      </c>
    </row>
    <row r="232" spans="1:18" x14ac:dyDescent="0.2">
      <c r="A232" s="218" t="s">
        <v>424</v>
      </c>
      <c r="B232" s="223">
        <v>1</v>
      </c>
      <c r="C232" s="224">
        <v>100</v>
      </c>
      <c r="D232" s="218" t="s">
        <v>420</v>
      </c>
      <c r="E232" s="218" t="s">
        <v>17</v>
      </c>
      <c r="F232" s="225">
        <f>F16+F88+F160</f>
        <v>900</v>
      </c>
      <c r="G232" s="225">
        <f>G16+G88+G160</f>
        <v>360</v>
      </c>
      <c r="H232" s="225">
        <f>H16+H88+H160</f>
        <v>0</v>
      </c>
      <c r="I232" s="225">
        <f>I16+I88+I160</f>
        <v>180</v>
      </c>
      <c r="J232" s="225">
        <f>J16+J88+J160</f>
        <v>450</v>
      </c>
      <c r="K232" s="225">
        <f>K16+K88+K160</f>
        <v>360</v>
      </c>
      <c r="L232" s="225">
        <f>L16+L88+L160</f>
        <v>360</v>
      </c>
      <c r="M232" s="225">
        <f>M16+M88+M160</f>
        <v>630</v>
      </c>
      <c r="N232" s="225">
        <f>N16+N88+N160</f>
        <v>180</v>
      </c>
      <c r="O232" s="225">
        <f>O16+O88+O160</f>
        <v>0</v>
      </c>
      <c r="P232" s="225">
        <f>P16+P88+P160</f>
        <v>0</v>
      </c>
      <c r="Q232" s="225">
        <f>Q16+Q88+Q160</f>
        <v>0</v>
      </c>
      <c r="R232" s="210">
        <f>SUM(F232:Q232)</f>
        <v>3420</v>
      </c>
    </row>
    <row r="233" spans="1:18" x14ac:dyDescent="0.2">
      <c r="A233" s="218" t="s">
        <v>424</v>
      </c>
      <c r="B233" s="223">
        <v>1</v>
      </c>
      <c r="C233" s="224">
        <v>500</v>
      </c>
      <c r="D233" s="218" t="s">
        <v>420</v>
      </c>
      <c r="E233" s="218" t="s">
        <v>17</v>
      </c>
      <c r="F233" s="225">
        <f>F17+F89+F161</f>
        <v>296</v>
      </c>
      <c r="G233" s="225">
        <f>G17+G89+G161</f>
        <v>296</v>
      </c>
      <c r="H233" s="225">
        <f>H17+H89+H161</f>
        <v>296</v>
      </c>
      <c r="I233" s="225">
        <f>I17+I89+I161</f>
        <v>356</v>
      </c>
      <c r="J233" s="225">
        <f>J17+J89+J161</f>
        <v>476</v>
      </c>
      <c r="K233" s="225">
        <f>K17+K89+K161</f>
        <v>440</v>
      </c>
      <c r="L233" s="225">
        <f>L17+L89+L161</f>
        <v>600</v>
      </c>
      <c r="M233" s="225">
        <f>M17+M89+M161</f>
        <v>480</v>
      </c>
      <c r="N233" s="225">
        <f>N17+N89+N161</f>
        <v>103</v>
      </c>
      <c r="O233" s="225">
        <f>O17+O89+O161</f>
        <v>328</v>
      </c>
      <c r="P233" s="225">
        <f>P17+P89+P161</f>
        <v>360</v>
      </c>
      <c r="Q233" s="225">
        <f>Q17+Q89+Q161</f>
        <v>436</v>
      </c>
      <c r="R233" s="210">
        <f>SUM(F233:Q233)</f>
        <v>4467</v>
      </c>
    </row>
    <row r="234" spans="1:18" x14ac:dyDescent="0.2">
      <c r="A234" s="218" t="s">
        <v>396</v>
      </c>
      <c r="B234" s="223">
        <v>1</v>
      </c>
      <c r="C234" s="224">
        <v>120</v>
      </c>
      <c r="D234" s="218" t="s">
        <v>16</v>
      </c>
      <c r="E234" s="218" t="s">
        <v>17</v>
      </c>
      <c r="F234" s="225">
        <f>F18+F90+F162</f>
        <v>0</v>
      </c>
      <c r="G234" s="225">
        <f>G18+G90+G162</f>
        <v>0</v>
      </c>
      <c r="H234" s="225">
        <f>H18+H90+H162</f>
        <v>0</v>
      </c>
      <c r="I234" s="225">
        <f>I18+I90+I162</f>
        <v>0</v>
      </c>
      <c r="J234" s="225">
        <f>J18+J90+J162</f>
        <v>0</v>
      </c>
      <c r="K234" s="225">
        <f>K18+K90+K162</f>
        <v>0</v>
      </c>
      <c r="L234" s="225">
        <f>L18+L90+L162</f>
        <v>0</v>
      </c>
      <c r="M234" s="225">
        <f>M18+M90+M162</f>
        <v>40</v>
      </c>
      <c r="N234" s="225">
        <f>N18+N90+N162</f>
        <v>0</v>
      </c>
      <c r="O234" s="225">
        <f>O18+O90+O162</f>
        <v>0</v>
      </c>
      <c r="P234" s="225">
        <f>P18+P90+P162</f>
        <v>0</v>
      </c>
      <c r="Q234" s="225">
        <f>Q18+Q90+Q162</f>
        <v>0</v>
      </c>
      <c r="R234" s="210">
        <f>SUM(F234:Q234)</f>
        <v>40</v>
      </c>
    </row>
    <row r="235" spans="1:18" x14ac:dyDescent="0.2">
      <c r="A235" s="218" t="s">
        <v>410</v>
      </c>
      <c r="B235" s="223">
        <v>1</v>
      </c>
      <c r="C235" s="224">
        <v>1</v>
      </c>
      <c r="D235" s="218" t="s">
        <v>84</v>
      </c>
      <c r="E235" s="218" t="s">
        <v>85</v>
      </c>
      <c r="F235" s="225">
        <f>F19+F91+F163</f>
        <v>0</v>
      </c>
      <c r="G235" s="225">
        <f>G19+G91+G163</f>
        <v>60</v>
      </c>
      <c r="H235" s="225">
        <f>H19+H91+H163</f>
        <v>0</v>
      </c>
      <c r="I235" s="225">
        <f>I19+I91+I163</f>
        <v>0</v>
      </c>
      <c r="J235" s="225">
        <f>J19+J91+J163</f>
        <v>0</v>
      </c>
      <c r="K235" s="225">
        <f>K19+K91+K163</f>
        <v>0</v>
      </c>
      <c r="L235" s="225">
        <f>L19+L91+L163</f>
        <v>0</v>
      </c>
      <c r="M235" s="225">
        <f>M19+M91+M163</f>
        <v>0</v>
      </c>
      <c r="N235" s="225">
        <f>N19+N91+N163</f>
        <v>30</v>
      </c>
      <c r="O235" s="225">
        <f>O19+O91+O163</f>
        <v>0</v>
      </c>
      <c r="P235" s="225">
        <f>P19+P91+P163</f>
        <v>76</v>
      </c>
      <c r="Q235" s="225">
        <f>Q19+Q91+Q163</f>
        <v>0</v>
      </c>
      <c r="R235" s="210">
        <f>SUM(F235:Q235)</f>
        <v>166</v>
      </c>
    </row>
    <row r="236" spans="1:18" x14ac:dyDescent="0.2">
      <c r="A236" s="218" t="s">
        <v>410</v>
      </c>
      <c r="B236" s="223">
        <v>1</v>
      </c>
      <c r="C236" s="224">
        <v>15</v>
      </c>
      <c r="D236" s="218" t="s">
        <v>84</v>
      </c>
      <c r="E236" s="218" t="s">
        <v>85</v>
      </c>
      <c r="F236" s="225">
        <f>F20+F92+F164</f>
        <v>450</v>
      </c>
      <c r="G236" s="225">
        <f>G20+G92+G164</f>
        <v>420</v>
      </c>
      <c r="H236" s="225">
        <f>H20+H92+H164</f>
        <v>589</v>
      </c>
      <c r="I236" s="225">
        <f>I20+I92+I164</f>
        <v>784</v>
      </c>
      <c r="J236" s="225">
        <f>J20+J92+J164</f>
        <v>319</v>
      </c>
      <c r="K236" s="225">
        <f>K20+K92+K164</f>
        <v>890</v>
      </c>
      <c r="L236" s="225">
        <f>L20+L92+L164</f>
        <v>420</v>
      </c>
      <c r="M236" s="225">
        <f>M20+M92+M164</f>
        <v>510</v>
      </c>
      <c r="N236" s="225">
        <f>N20+N92+N164</f>
        <v>330</v>
      </c>
      <c r="O236" s="225">
        <f>O20+O92+O164</f>
        <v>570</v>
      </c>
      <c r="P236" s="225">
        <f>P20+P92+P164</f>
        <v>990</v>
      </c>
      <c r="Q236" s="225">
        <f>Q20+Q92+Q164</f>
        <v>180</v>
      </c>
      <c r="R236" s="210">
        <f>SUM(F236:Q236)</f>
        <v>6452</v>
      </c>
    </row>
    <row r="237" spans="1:18" x14ac:dyDescent="0.2">
      <c r="A237" s="218" t="s">
        <v>410</v>
      </c>
      <c r="B237" s="223">
        <v>1</v>
      </c>
      <c r="C237" s="224">
        <v>60</v>
      </c>
      <c r="D237" s="218" t="s">
        <v>84</v>
      </c>
      <c r="E237" s="218" t="s">
        <v>85</v>
      </c>
      <c r="F237" s="225">
        <f>F21+F93+F165</f>
        <v>188618.5</v>
      </c>
      <c r="G237" s="225">
        <f>G21+G93+G165</f>
        <v>186754</v>
      </c>
      <c r="H237" s="225">
        <f>H21+H93+H165</f>
        <v>179177.5</v>
      </c>
      <c r="I237" s="225">
        <f>I21+I93+I165</f>
        <v>196993</v>
      </c>
      <c r="J237" s="225">
        <f>J21+J93+J165</f>
        <v>206842</v>
      </c>
      <c r="K237" s="225">
        <f>K21+K93+K165</f>
        <v>178804.5</v>
      </c>
      <c r="L237" s="225">
        <f>L21+L93+L165</f>
        <v>183894</v>
      </c>
      <c r="M237" s="225">
        <f>M21+M93+M165</f>
        <v>181144</v>
      </c>
      <c r="N237" s="225">
        <f>N21+N93+N165</f>
        <v>126425</v>
      </c>
      <c r="O237" s="225">
        <f>O21+O93+O165</f>
        <v>182490</v>
      </c>
      <c r="P237" s="225">
        <f>P21+P93+P165</f>
        <v>179931.5</v>
      </c>
      <c r="Q237" s="225">
        <f>Q21+Q93+Q165</f>
        <v>147016</v>
      </c>
      <c r="R237" s="210">
        <f>SUM(F237:Q237)</f>
        <v>2138090</v>
      </c>
    </row>
    <row r="238" spans="1:18" x14ac:dyDescent="0.2">
      <c r="A238" s="218" t="s">
        <v>410</v>
      </c>
      <c r="B238" s="223">
        <v>1</v>
      </c>
      <c r="C238" s="224">
        <v>100</v>
      </c>
      <c r="D238" s="218" t="s">
        <v>84</v>
      </c>
      <c r="E238" s="218" t="s">
        <v>85</v>
      </c>
      <c r="F238" s="225">
        <f>F22+F94+F166</f>
        <v>2091</v>
      </c>
      <c r="G238" s="225">
        <f>G22+G94+G166</f>
        <v>2587</v>
      </c>
      <c r="H238" s="225">
        <f>H22+H94+H166</f>
        <v>2192</v>
      </c>
      <c r="I238" s="225">
        <f>I22+I94+I166</f>
        <v>2525</v>
      </c>
      <c r="J238" s="225">
        <f>J22+J94+J166</f>
        <v>2588</v>
      </c>
      <c r="K238" s="225">
        <f>K22+K94+K166</f>
        <v>2210</v>
      </c>
      <c r="L238" s="225">
        <f>L22+L94+L166</f>
        <v>2191</v>
      </c>
      <c r="M238" s="225">
        <f>M22+M94+M166</f>
        <v>1661</v>
      </c>
      <c r="N238" s="225">
        <f>N22+N94+N166</f>
        <v>2003</v>
      </c>
      <c r="O238" s="225">
        <f>O22+O94+O166</f>
        <v>2075</v>
      </c>
      <c r="P238" s="225">
        <f>P22+P94+P166</f>
        <v>2073</v>
      </c>
      <c r="Q238" s="225">
        <f>Q22+Q94+Q166</f>
        <v>828</v>
      </c>
      <c r="R238" s="210">
        <f>SUM(F238:Q238)</f>
        <v>25024</v>
      </c>
    </row>
    <row r="239" spans="1:18" x14ac:dyDescent="0.2">
      <c r="A239" s="218" t="s">
        <v>410</v>
      </c>
      <c r="B239" s="223">
        <v>1</v>
      </c>
      <c r="C239" s="224">
        <v>1</v>
      </c>
      <c r="D239" s="218" t="s">
        <v>16</v>
      </c>
      <c r="E239" s="218" t="s">
        <v>85</v>
      </c>
      <c r="F239" s="225">
        <f>F23+F95+F167</f>
        <v>88</v>
      </c>
      <c r="G239" s="225">
        <f>G23+G95+G167</f>
        <v>89</v>
      </c>
      <c r="H239" s="225">
        <f>H23+H95+H167</f>
        <v>28</v>
      </c>
      <c r="I239" s="225">
        <f>I23+I95+I167</f>
        <v>28</v>
      </c>
      <c r="J239" s="225">
        <f>J23+J95+J167</f>
        <v>30</v>
      </c>
      <c r="K239" s="225">
        <f>K23+K95+K167</f>
        <v>26</v>
      </c>
      <c r="L239" s="225">
        <f>L23+L95+L167</f>
        <v>88</v>
      </c>
      <c r="M239" s="225">
        <f>M23+M95+M167</f>
        <v>145</v>
      </c>
      <c r="N239" s="225">
        <f>N23+N95+N167</f>
        <v>147</v>
      </c>
      <c r="O239" s="225">
        <f>O23+O95+O167</f>
        <v>144</v>
      </c>
      <c r="P239" s="225">
        <f>P23+P95+P167</f>
        <v>116</v>
      </c>
      <c r="Q239" s="225">
        <f>Q23+Q95+Q167</f>
        <v>0</v>
      </c>
      <c r="R239" s="210">
        <f>SUM(F239:Q239)</f>
        <v>929</v>
      </c>
    </row>
    <row r="240" spans="1:18" x14ac:dyDescent="0.2">
      <c r="A240" s="218" t="s">
        <v>410</v>
      </c>
      <c r="B240" s="223">
        <v>1</v>
      </c>
      <c r="C240" s="224">
        <v>30</v>
      </c>
      <c r="D240" s="218" t="s">
        <v>16</v>
      </c>
      <c r="E240" s="218" t="s">
        <v>85</v>
      </c>
      <c r="F240" s="225">
        <f>F24+F96+F168</f>
        <v>1110</v>
      </c>
      <c r="G240" s="225">
        <f>G24+G96+G168</f>
        <v>2248</v>
      </c>
      <c r="H240" s="225">
        <f>H24+H96+H168</f>
        <v>1200</v>
      </c>
      <c r="I240" s="225">
        <f>I24+I96+I168</f>
        <v>1020</v>
      </c>
      <c r="J240" s="225">
        <f>J24+J96+J168</f>
        <v>1400</v>
      </c>
      <c r="K240" s="225">
        <f>K24+K96+K168</f>
        <v>1410</v>
      </c>
      <c r="L240" s="225">
        <f>L24+L96+L168</f>
        <v>600</v>
      </c>
      <c r="M240" s="225">
        <f>M24+M96+M168</f>
        <v>1094</v>
      </c>
      <c r="N240" s="225">
        <f>N24+N96+N168</f>
        <v>600</v>
      </c>
      <c r="O240" s="225">
        <f>O24+O96+O168</f>
        <v>180</v>
      </c>
      <c r="P240" s="225">
        <f>P24+P96+P168</f>
        <v>11012</v>
      </c>
      <c r="Q240" s="225">
        <f>Q24+Q96+Q168</f>
        <v>25385</v>
      </c>
      <c r="R240" s="210">
        <f>SUM(F240:Q240)</f>
        <v>47259</v>
      </c>
    </row>
    <row r="241" spans="1:18" x14ac:dyDescent="0.2">
      <c r="A241" s="218" t="s">
        <v>410</v>
      </c>
      <c r="B241" s="223">
        <v>1</v>
      </c>
      <c r="C241" s="224">
        <v>60</v>
      </c>
      <c r="D241" s="218" t="s">
        <v>16</v>
      </c>
      <c r="E241" s="218" t="s">
        <v>85</v>
      </c>
      <c r="F241" s="225">
        <f>F25+F97+F169</f>
        <v>1423908.5</v>
      </c>
      <c r="G241" s="225">
        <f>G25+G97+G169</f>
        <v>1315131</v>
      </c>
      <c r="H241" s="225">
        <f>H25+H97+H169</f>
        <v>1195711.5</v>
      </c>
      <c r="I241" s="225">
        <f>I25+I97+I169</f>
        <v>1233414</v>
      </c>
      <c r="J241" s="225">
        <f>J25+J97+J169</f>
        <v>1177588</v>
      </c>
      <c r="K241" s="225">
        <f>K25+K97+K169</f>
        <v>1021996</v>
      </c>
      <c r="L241" s="225">
        <f>L25+L97+L169</f>
        <v>1094145.5</v>
      </c>
      <c r="M241" s="225">
        <f>M25+M97+M169</f>
        <v>1070695.5</v>
      </c>
      <c r="N241" s="225">
        <f>N25+N97+N169</f>
        <v>960538</v>
      </c>
      <c r="O241" s="225">
        <f>O25+O97+O169</f>
        <v>1003569</v>
      </c>
      <c r="P241" s="225">
        <f>P25+P97+P169</f>
        <v>995711</v>
      </c>
      <c r="Q241" s="225">
        <f>Q25+Q97+Q169</f>
        <v>876697</v>
      </c>
      <c r="R241" s="210">
        <f>SUM(F241:Q241)</f>
        <v>13369105</v>
      </c>
    </row>
    <row r="242" spans="1:18" x14ac:dyDescent="0.2">
      <c r="A242" s="218" t="s">
        <v>410</v>
      </c>
      <c r="B242" s="223">
        <v>1</v>
      </c>
      <c r="C242" s="224">
        <v>100</v>
      </c>
      <c r="D242" s="218" t="s">
        <v>16</v>
      </c>
      <c r="E242" s="218" t="s">
        <v>85</v>
      </c>
      <c r="F242" s="225">
        <f>F26+F98+F170</f>
        <v>10939</v>
      </c>
      <c r="G242" s="225">
        <f>G26+G98+G170</f>
        <v>8095</v>
      </c>
      <c r="H242" s="225">
        <f>H26+H98+H170</f>
        <v>8531</v>
      </c>
      <c r="I242" s="225">
        <f>I26+I98+I170</f>
        <v>9983</v>
      </c>
      <c r="J242" s="225">
        <f>J26+J98+J170</f>
        <v>8783</v>
      </c>
      <c r="K242" s="225">
        <f>K26+K98+K170</f>
        <v>7405</v>
      </c>
      <c r="L242" s="225">
        <f>L26+L98+L170</f>
        <v>7982</v>
      </c>
      <c r="M242" s="225">
        <f>M26+M98+M170</f>
        <v>7736</v>
      </c>
      <c r="N242" s="225">
        <f>N26+N98+N170</f>
        <v>6680</v>
      </c>
      <c r="O242" s="225">
        <f>O26+O98+O170</f>
        <v>7604</v>
      </c>
      <c r="P242" s="225">
        <f>P26+P98+P170</f>
        <v>7178</v>
      </c>
      <c r="Q242" s="225">
        <f>Q26+Q98+Q170</f>
        <v>5666</v>
      </c>
      <c r="R242" s="210">
        <f>SUM(F242:Q242)</f>
        <v>96582</v>
      </c>
    </row>
    <row r="243" spans="1:18" x14ac:dyDescent="0.2">
      <c r="A243" s="218" t="s">
        <v>410</v>
      </c>
      <c r="B243" s="223">
        <v>1</v>
      </c>
      <c r="C243" s="224">
        <v>500</v>
      </c>
      <c r="D243" s="218" t="s">
        <v>16</v>
      </c>
      <c r="E243" s="218" t="s">
        <v>85</v>
      </c>
      <c r="F243" s="225">
        <f>F27+F99+F171</f>
        <v>0</v>
      </c>
      <c r="G243" s="225">
        <f>G27+G99+G171</f>
        <v>0</v>
      </c>
      <c r="H243" s="225">
        <f>H27+H99+H171</f>
        <v>0</v>
      </c>
      <c r="I243" s="225">
        <f>I27+I99+I171</f>
        <v>0</v>
      </c>
      <c r="J243" s="225">
        <f>J27+J99+J171</f>
        <v>0</v>
      </c>
      <c r="K243" s="225">
        <f>K27+K99+K171</f>
        <v>0</v>
      </c>
      <c r="L243" s="225">
        <f>L27+L99+L171</f>
        <v>0</v>
      </c>
      <c r="M243" s="225">
        <f>M27+M99+M171</f>
        <v>0</v>
      </c>
      <c r="N243" s="225">
        <f>N27+N99+N171</f>
        <v>0</v>
      </c>
      <c r="O243" s="225">
        <f>O27+O99+O171</f>
        <v>0</v>
      </c>
      <c r="P243" s="225">
        <f>P27+P99+P171</f>
        <v>1138</v>
      </c>
      <c r="Q243" s="225">
        <f>Q27+Q99+Q171</f>
        <v>5814</v>
      </c>
      <c r="R243" s="210">
        <f>SUM(F243:Q243)</f>
        <v>6952</v>
      </c>
    </row>
    <row r="244" spans="1:18" x14ac:dyDescent="0.2">
      <c r="A244" s="218" t="s">
        <v>404</v>
      </c>
      <c r="B244" s="223">
        <v>1</v>
      </c>
      <c r="C244" s="224">
        <v>30</v>
      </c>
      <c r="D244" s="218" t="s">
        <v>407</v>
      </c>
      <c r="E244" s="218" t="s">
        <v>85</v>
      </c>
      <c r="F244" s="225">
        <f>F28+F100+F172</f>
        <v>30</v>
      </c>
      <c r="G244" s="225">
        <f>G28+G100+G172</f>
        <v>60</v>
      </c>
      <c r="H244" s="225">
        <f>H28+H100+H172</f>
        <v>60</v>
      </c>
      <c r="I244" s="225">
        <f>I28+I100+I172</f>
        <v>60</v>
      </c>
      <c r="J244" s="225">
        <f>J28+J100+J172</f>
        <v>0</v>
      </c>
      <c r="K244" s="225">
        <f>K28+K100+K172</f>
        <v>60</v>
      </c>
      <c r="L244" s="225">
        <f>L28+L100+L172</f>
        <v>0</v>
      </c>
      <c r="M244" s="225">
        <f>M28+M100+M172</f>
        <v>0</v>
      </c>
      <c r="N244" s="225">
        <f>N28+N100+N172</f>
        <v>30</v>
      </c>
      <c r="O244" s="225">
        <f>O28+O100+O172</f>
        <v>30</v>
      </c>
      <c r="P244" s="225">
        <f>P28+P100+P172</f>
        <v>107</v>
      </c>
      <c r="Q244" s="225">
        <f>Q28+Q100+Q172</f>
        <v>0</v>
      </c>
      <c r="R244" s="210">
        <f>SUM(F244:Q244)</f>
        <v>437</v>
      </c>
    </row>
    <row r="245" spans="1:18" x14ac:dyDescent="0.2">
      <c r="A245" s="218" t="s">
        <v>404</v>
      </c>
      <c r="B245" s="223">
        <v>1</v>
      </c>
      <c r="C245" s="224">
        <v>60</v>
      </c>
      <c r="D245" s="218" t="s">
        <v>407</v>
      </c>
      <c r="E245" s="218" t="s">
        <v>85</v>
      </c>
      <c r="F245" s="225">
        <f>F29+F101+F173</f>
        <v>17172</v>
      </c>
      <c r="G245" s="225">
        <f>G29+G101+G173</f>
        <v>16935</v>
      </c>
      <c r="H245" s="225">
        <f>H29+H101+H173</f>
        <v>17198</v>
      </c>
      <c r="I245" s="225">
        <f>I29+I101+I173</f>
        <v>18543</v>
      </c>
      <c r="J245" s="225">
        <f>J29+J101+J173</f>
        <v>16779</v>
      </c>
      <c r="K245" s="225">
        <f>K29+K101+K173</f>
        <v>17449</v>
      </c>
      <c r="L245" s="225">
        <f>L29+L101+L173</f>
        <v>17661</v>
      </c>
      <c r="M245" s="225">
        <f>M29+M101+M173</f>
        <v>17588</v>
      </c>
      <c r="N245" s="225">
        <f>N29+N101+N173</f>
        <v>29800</v>
      </c>
      <c r="O245" s="225">
        <f>O29+O101+O173</f>
        <v>18695</v>
      </c>
      <c r="P245" s="225">
        <f>P29+P101+P173</f>
        <v>16740</v>
      </c>
      <c r="Q245" s="225">
        <f>Q29+Q101+Q173</f>
        <v>29470</v>
      </c>
      <c r="R245" s="210">
        <f>SUM(F245:Q245)</f>
        <v>234030</v>
      </c>
    </row>
    <row r="246" spans="1:18" x14ac:dyDescent="0.2">
      <c r="A246" s="218" t="s">
        <v>404</v>
      </c>
      <c r="B246" s="223">
        <v>1</v>
      </c>
      <c r="C246" s="224">
        <v>30</v>
      </c>
      <c r="D246" s="218" t="s">
        <v>403</v>
      </c>
      <c r="E246" s="218" t="s">
        <v>85</v>
      </c>
      <c r="F246" s="225">
        <f>F30+F102+F174</f>
        <v>104</v>
      </c>
      <c r="G246" s="225">
        <f>G30+G102+G174</f>
        <v>91</v>
      </c>
      <c r="H246" s="225">
        <f>H30+H102+H174</f>
        <v>178</v>
      </c>
      <c r="I246" s="225">
        <f>I30+I102+I174</f>
        <v>117</v>
      </c>
      <c r="J246" s="225">
        <f>J30+J102+J174</f>
        <v>7</v>
      </c>
      <c r="K246" s="225">
        <f>K30+K102+K174</f>
        <v>0</v>
      </c>
      <c r="L246" s="225">
        <f>L30+L102+L174</f>
        <v>60</v>
      </c>
      <c r="M246" s="225">
        <f>M30+M102+M174</f>
        <v>90</v>
      </c>
      <c r="N246" s="225">
        <f>N30+N102+N174</f>
        <v>0</v>
      </c>
      <c r="O246" s="225">
        <f>O30+O102+O174</f>
        <v>43</v>
      </c>
      <c r="P246" s="225">
        <f>P30+P102+P174</f>
        <v>70</v>
      </c>
      <c r="Q246" s="225">
        <f>Q30+Q102+Q174</f>
        <v>60</v>
      </c>
      <c r="R246" s="210">
        <f>SUM(F246:Q246)</f>
        <v>820</v>
      </c>
    </row>
    <row r="247" spans="1:18" x14ac:dyDescent="0.2">
      <c r="A247" s="218" t="s">
        <v>404</v>
      </c>
      <c r="B247" s="223">
        <v>1</v>
      </c>
      <c r="C247" s="224">
        <v>60</v>
      </c>
      <c r="D247" s="218" t="s">
        <v>403</v>
      </c>
      <c r="E247" s="218" t="s">
        <v>85</v>
      </c>
      <c r="F247" s="225">
        <f>F31+F103+F175</f>
        <v>21544</v>
      </c>
      <c r="G247" s="225">
        <f>G31+G103+G175</f>
        <v>24048</v>
      </c>
      <c r="H247" s="225">
        <f>H31+H103+H175</f>
        <v>19646.5</v>
      </c>
      <c r="I247" s="225">
        <f>I31+I103+I175</f>
        <v>23375</v>
      </c>
      <c r="J247" s="225">
        <f>J31+J103+J175</f>
        <v>22474</v>
      </c>
      <c r="K247" s="225">
        <f>K31+K103+K175</f>
        <v>19274</v>
      </c>
      <c r="L247" s="225">
        <f>L31+L103+L175</f>
        <v>23445</v>
      </c>
      <c r="M247" s="225">
        <f>M31+M103+M175</f>
        <v>21915</v>
      </c>
      <c r="N247" s="225">
        <f>N31+N103+N175</f>
        <v>21006</v>
      </c>
      <c r="O247" s="225">
        <f>O31+O103+O175</f>
        <v>24016</v>
      </c>
      <c r="P247" s="225">
        <f>P31+P103+P175</f>
        <v>22102</v>
      </c>
      <c r="Q247" s="225">
        <f>Q31+Q103+Q175</f>
        <v>21751</v>
      </c>
      <c r="R247" s="210">
        <f>SUM(F247:Q247)</f>
        <v>264596.5</v>
      </c>
    </row>
    <row r="248" spans="1:18" x14ac:dyDescent="0.2">
      <c r="A248" s="218" t="s">
        <v>404</v>
      </c>
      <c r="B248" s="223">
        <v>1</v>
      </c>
      <c r="C248" s="224">
        <v>60</v>
      </c>
      <c r="D248" s="218" t="s">
        <v>406</v>
      </c>
      <c r="E248" s="218" t="s">
        <v>85</v>
      </c>
      <c r="F248" s="225">
        <f>F32+F104+F176</f>
        <v>13510</v>
      </c>
      <c r="G248" s="225">
        <f>G32+G104+G176</f>
        <v>13503</v>
      </c>
      <c r="H248" s="225">
        <f>H32+H104+H176</f>
        <v>10428</v>
      </c>
      <c r="I248" s="225">
        <f>I32+I104+I176</f>
        <v>15420</v>
      </c>
      <c r="J248" s="225">
        <f>J32+J104+J176</f>
        <v>12118</v>
      </c>
      <c r="K248" s="225">
        <f>K32+K104+K176</f>
        <v>13871</v>
      </c>
      <c r="L248" s="225">
        <f>L32+L104+L176</f>
        <v>13248</v>
      </c>
      <c r="M248" s="225">
        <f>M32+M104+M176</f>
        <v>12902</v>
      </c>
      <c r="N248" s="225">
        <f>N32+N104+N176</f>
        <v>11804</v>
      </c>
      <c r="O248" s="225">
        <f>O32+O104+O176</f>
        <v>12812</v>
      </c>
      <c r="P248" s="225">
        <f>P32+P104+P176</f>
        <v>11606</v>
      </c>
      <c r="Q248" s="225">
        <f>Q32+Q104+Q176</f>
        <v>10806</v>
      </c>
      <c r="R248" s="210">
        <f>SUM(F248:Q248)</f>
        <v>152028</v>
      </c>
    </row>
    <row r="249" spans="1:18" x14ac:dyDescent="0.2">
      <c r="A249" s="218" t="s">
        <v>398</v>
      </c>
      <c r="B249" s="223">
        <v>1</v>
      </c>
      <c r="C249" s="224">
        <v>1</v>
      </c>
      <c r="D249" s="218" t="s">
        <v>84</v>
      </c>
      <c r="E249" s="218" t="s">
        <v>85</v>
      </c>
      <c r="F249" s="225">
        <f>F33+F105+F177</f>
        <v>0</v>
      </c>
      <c r="G249" s="225">
        <f>G33+G105+G177</f>
        <v>0</v>
      </c>
      <c r="H249" s="225">
        <f>H33+H105+H177</f>
        <v>0</v>
      </c>
      <c r="I249" s="225">
        <f>I33+I105+I177</f>
        <v>0</v>
      </c>
      <c r="J249" s="225">
        <f>J33+J105+J177</f>
        <v>0</v>
      </c>
      <c r="K249" s="225">
        <f>K33+K105+K177</f>
        <v>1</v>
      </c>
      <c r="L249" s="225">
        <f>L33+L105+L177</f>
        <v>0</v>
      </c>
      <c r="M249" s="225">
        <f>M33+M105+M177</f>
        <v>0</v>
      </c>
      <c r="N249" s="225">
        <f>N33+N105+N177</f>
        <v>0</v>
      </c>
      <c r="O249" s="225">
        <f>O33+O105+O177</f>
        <v>0</v>
      </c>
      <c r="P249" s="225">
        <f>P33+P105+P177</f>
        <v>0</v>
      </c>
      <c r="Q249" s="225">
        <f>Q33+Q105+Q177</f>
        <v>0</v>
      </c>
      <c r="R249" s="210">
        <f>SUM(F249:Q249)</f>
        <v>1</v>
      </c>
    </row>
    <row r="250" spans="1:18" x14ac:dyDescent="0.2">
      <c r="A250" s="218" t="s">
        <v>398</v>
      </c>
      <c r="B250" s="223">
        <v>1</v>
      </c>
      <c r="C250" s="224">
        <v>30</v>
      </c>
      <c r="D250" s="218" t="s">
        <v>84</v>
      </c>
      <c r="E250" s="218" t="s">
        <v>85</v>
      </c>
      <c r="F250" s="225">
        <f>F34+F106+F178</f>
        <v>126116</v>
      </c>
      <c r="G250" s="225">
        <f>G34+G106+G178</f>
        <v>121924.5</v>
      </c>
      <c r="H250" s="225">
        <f>H34+H106+H178</f>
        <v>103340</v>
      </c>
      <c r="I250" s="225">
        <f>I34+I106+I178</f>
        <v>109727</v>
      </c>
      <c r="J250" s="225">
        <f>J34+J106+J178</f>
        <v>97248</v>
      </c>
      <c r="K250" s="225">
        <f>K34+K106+K178</f>
        <v>91416</v>
      </c>
      <c r="L250" s="225">
        <f>L34+L106+L178</f>
        <v>91411</v>
      </c>
      <c r="M250" s="225">
        <f>M34+M106+M178</f>
        <v>88359</v>
      </c>
      <c r="N250" s="225">
        <f>N34+N106+N178</f>
        <v>79449</v>
      </c>
      <c r="O250" s="225">
        <f>O34+O106+O178</f>
        <v>87303</v>
      </c>
      <c r="P250" s="225">
        <f>P34+P106+P178</f>
        <v>87007</v>
      </c>
      <c r="Q250" s="225">
        <f>Q34+Q106+Q178</f>
        <v>80672</v>
      </c>
      <c r="R250" s="210">
        <f>SUM(F250:Q250)</f>
        <v>1163972.5</v>
      </c>
    </row>
    <row r="251" spans="1:18" x14ac:dyDescent="0.2">
      <c r="A251" s="218" t="s">
        <v>398</v>
      </c>
      <c r="B251" s="223">
        <v>1</v>
      </c>
      <c r="C251" s="224">
        <v>90</v>
      </c>
      <c r="D251" s="218" t="s">
        <v>84</v>
      </c>
      <c r="E251" s="218" t="s">
        <v>85</v>
      </c>
      <c r="F251" s="225">
        <f>F35+F107+F179</f>
        <v>159703</v>
      </c>
      <c r="G251" s="225">
        <f>G35+G107+G179</f>
        <v>167776</v>
      </c>
      <c r="H251" s="225">
        <f>H35+H107+H179</f>
        <v>145515</v>
      </c>
      <c r="I251" s="225">
        <f>I35+I107+I179</f>
        <v>173565</v>
      </c>
      <c r="J251" s="225">
        <f>J35+J107+J179</f>
        <v>172875</v>
      </c>
      <c r="K251" s="225">
        <f>K35+K107+K179</f>
        <v>159417</v>
      </c>
      <c r="L251" s="225">
        <f>L35+L107+L179</f>
        <v>175465</v>
      </c>
      <c r="M251" s="225">
        <f>M35+M107+M179</f>
        <v>174114</v>
      </c>
      <c r="N251" s="225">
        <f>N35+N107+N179</f>
        <v>167855</v>
      </c>
      <c r="O251" s="225">
        <f>O35+O107+O179</f>
        <v>165857</v>
      </c>
      <c r="P251" s="225">
        <f>P35+P107+P179</f>
        <v>162659</v>
      </c>
      <c r="Q251" s="225">
        <f>Q35+Q107+Q179</f>
        <v>158799</v>
      </c>
      <c r="R251" s="210">
        <f>SUM(F251:Q251)</f>
        <v>1983600</v>
      </c>
    </row>
    <row r="252" spans="1:18" x14ac:dyDescent="0.2">
      <c r="A252" s="218" t="s">
        <v>398</v>
      </c>
      <c r="B252" s="223">
        <v>1</v>
      </c>
      <c r="C252" s="224">
        <v>100</v>
      </c>
      <c r="D252" s="218" t="s">
        <v>84</v>
      </c>
      <c r="E252" s="218" t="s">
        <v>85</v>
      </c>
      <c r="F252" s="225">
        <f>F36+F108+F180</f>
        <v>5697</v>
      </c>
      <c r="G252" s="225">
        <f>G36+G108+G180</f>
        <v>6517</v>
      </c>
      <c r="H252" s="225">
        <f>H36+H108+H180</f>
        <v>5673</v>
      </c>
      <c r="I252" s="225">
        <f>I36+I108+I180</f>
        <v>5496</v>
      </c>
      <c r="J252" s="225">
        <f>J36+J108+J180</f>
        <v>5117</v>
      </c>
      <c r="K252" s="225">
        <f>K36+K108+K180</f>
        <v>4572</v>
      </c>
      <c r="L252" s="225">
        <f>L36+L108+L180</f>
        <v>3866</v>
      </c>
      <c r="M252" s="225">
        <f>M36+M108+M180</f>
        <v>2271</v>
      </c>
      <c r="N252" s="225">
        <f>N36+N108+N180</f>
        <v>1521</v>
      </c>
      <c r="O252" s="225">
        <f>O36+O108+O180</f>
        <v>388</v>
      </c>
      <c r="P252" s="225">
        <f>P36+P108+P180</f>
        <v>146</v>
      </c>
      <c r="Q252" s="225">
        <f>Q36+Q108+Q180</f>
        <v>148</v>
      </c>
      <c r="R252" s="210">
        <f>SUM(F252:Q252)</f>
        <v>41412</v>
      </c>
    </row>
    <row r="253" spans="1:18" x14ac:dyDescent="0.2">
      <c r="A253" s="218" t="s">
        <v>398</v>
      </c>
      <c r="B253" s="223">
        <v>1</v>
      </c>
      <c r="C253" s="224">
        <v>500</v>
      </c>
      <c r="D253" s="218" t="s">
        <v>84</v>
      </c>
      <c r="E253" s="218" t="s">
        <v>85</v>
      </c>
      <c r="F253" s="225">
        <f>F37+F109+F181</f>
        <v>3900</v>
      </c>
      <c r="G253" s="225">
        <f>G37+G109+G181</f>
        <v>4270</v>
      </c>
      <c r="H253" s="225">
        <f>H37+H109+H181</f>
        <v>3455</v>
      </c>
      <c r="I253" s="225">
        <f>I37+I109+I181</f>
        <v>3529</v>
      </c>
      <c r="J253" s="225">
        <f>J37+J109+J181</f>
        <v>3894</v>
      </c>
      <c r="K253" s="225">
        <f>K37+K109+K181</f>
        <v>3224</v>
      </c>
      <c r="L253" s="225">
        <f>L37+L109+L181</f>
        <v>2722</v>
      </c>
      <c r="M253" s="225">
        <f>M37+M109+M181</f>
        <v>3407</v>
      </c>
      <c r="N253" s="225">
        <f>N37+N109+N181</f>
        <v>3507</v>
      </c>
      <c r="O253" s="225">
        <f>O37+O109+O181</f>
        <v>2494</v>
      </c>
      <c r="P253" s="225">
        <f>P37+P109+P181</f>
        <v>2773</v>
      </c>
      <c r="Q253" s="225">
        <f>Q37+Q109+Q181</f>
        <v>2769</v>
      </c>
      <c r="R253" s="210">
        <f>SUM(F253:Q253)</f>
        <v>39944</v>
      </c>
    </row>
    <row r="254" spans="1:18" x14ac:dyDescent="0.2">
      <c r="A254" s="218" t="s">
        <v>398</v>
      </c>
      <c r="B254" s="223">
        <v>1</v>
      </c>
      <c r="C254" s="224">
        <v>1000</v>
      </c>
      <c r="D254" s="218" t="s">
        <v>84</v>
      </c>
      <c r="E254" s="218" t="s">
        <v>85</v>
      </c>
      <c r="F254" s="225">
        <f>F38+F110+F182</f>
        <v>45385</v>
      </c>
      <c r="G254" s="225">
        <f>G38+G110+G182</f>
        <v>45947.5</v>
      </c>
      <c r="H254" s="225">
        <f>H38+H110+H182</f>
        <v>45380</v>
      </c>
      <c r="I254" s="225">
        <f>I38+I110+I182</f>
        <v>47876.5</v>
      </c>
      <c r="J254" s="225">
        <f>J38+J110+J182</f>
        <v>47031</v>
      </c>
      <c r="K254" s="225">
        <f>K38+K110+K182</f>
        <v>46153</v>
      </c>
      <c r="L254" s="225">
        <f>L38+L110+L182</f>
        <v>50113</v>
      </c>
      <c r="M254" s="225">
        <f>M38+M110+M182</f>
        <v>50539</v>
      </c>
      <c r="N254" s="225">
        <f>N38+N110+N182</f>
        <v>51050</v>
      </c>
      <c r="O254" s="225">
        <f>O38+O110+O182</f>
        <v>89677</v>
      </c>
      <c r="P254" s="225">
        <f>P38+P110+P182</f>
        <v>107483</v>
      </c>
      <c r="Q254" s="225">
        <f>Q38+Q110+Q182</f>
        <v>124353.5</v>
      </c>
      <c r="R254" s="210">
        <f>SUM(F254:Q254)</f>
        <v>750988.5</v>
      </c>
    </row>
    <row r="255" spans="1:18" x14ac:dyDescent="0.2">
      <c r="A255" s="218" t="s">
        <v>398</v>
      </c>
      <c r="B255" s="223">
        <v>1</v>
      </c>
      <c r="C255" s="224">
        <v>4000</v>
      </c>
      <c r="D255" s="218" t="s">
        <v>84</v>
      </c>
      <c r="E255" s="218" t="s">
        <v>85</v>
      </c>
      <c r="F255" s="225">
        <f>F39+F111+F183</f>
        <v>32.5</v>
      </c>
      <c r="G255" s="225">
        <f>G39+G111+G183</f>
        <v>44</v>
      </c>
      <c r="H255" s="225">
        <f>H39+H111+H183</f>
        <v>51</v>
      </c>
      <c r="I255" s="225">
        <f>I39+I111+I183</f>
        <v>31</v>
      </c>
      <c r="J255" s="225">
        <f>J39+J111+J183</f>
        <v>61</v>
      </c>
      <c r="K255" s="225">
        <f>K39+K111+K183</f>
        <v>81</v>
      </c>
      <c r="L255" s="225">
        <f>L39+L111+L183</f>
        <v>13</v>
      </c>
      <c r="M255" s="225">
        <f>M39+M111+M183</f>
        <v>0</v>
      </c>
      <c r="N255" s="225">
        <f>N39+N111+N183</f>
        <v>0</v>
      </c>
      <c r="O255" s="225">
        <f>O39+O111+O183</f>
        <v>0</v>
      </c>
      <c r="P255" s="225">
        <f>P39+P111+P183</f>
        <v>0</v>
      </c>
      <c r="Q255" s="225">
        <f>Q39+Q111+Q183</f>
        <v>0</v>
      </c>
      <c r="R255" s="210">
        <f>SUM(F255:Q255)</f>
        <v>313.5</v>
      </c>
    </row>
    <row r="256" spans="1:18" x14ac:dyDescent="0.2">
      <c r="A256" s="218" t="s">
        <v>398</v>
      </c>
      <c r="B256" s="223">
        <v>1</v>
      </c>
      <c r="C256" s="224">
        <v>1</v>
      </c>
      <c r="D256" s="218" t="s">
        <v>16</v>
      </c>
      <c r="E256" s="218" t="s">
        <v>85</v>
      </c>
      <c r="F256" s="225">
        <f>F40+F112+F184</f>
        <v>0</v>
      </c>
      <c r="G256" s="225">
        <f>G40+G112+G184</f>
        <v>90</v>
      </c>
      <c r="H256" s="225">
        <f>H40+H112+H184</f>
        <v>60</v>
      </c>
      <c r="I256" s="225">
        <f>I40+I112+I184</f>
        <v>30</v>
      </c>
      <c r="J256" s="225">
        <f>J40+J112+J184</f>
        <v>30</v>
      </c>
      <c r="K256" s="225">
        <f>K40+K112+K184</f>
        <v>0</v>
      </c>
      <c r="L256" s="225">
        <f>L40+L112+L184</f>
        <v>0</v>
      </c>
      <c r="M256" s="225">
        <f>M40+M112+M184</f>
        <v>0</v>
      </c>
      <c r="N256" s="225">
        <f>N40+N112+N184</f>
        <v>0</v>
      </c>
      <c r="O256" s="225">
        <f>O40+O112+O184</f>
        <v>0</v>
      </c>
      <c r="P256" s="225">
        <f>P40+P112+P184</f>
        <v>0</v>
      </c>
      <c r="Q256" s="225">
        <f>Q40+Q112+Q184</f>
        <v>0</v>
      </c>
      <c r="R256" s="210">
        <f>SUM(F256:Q256)</f>
        <v>210</v>
      </c>
    </row>
    <row r="257" spans="1:18" x14ac:dyDescent="0.2">
      <c r="A257" s="218" t="s">
        <v>398</v>
      </c>
      <c r="B257" s="223">
        <v>1</v>
      </c>
      <c r="C257" s="224">
        <v>30</v>
      </c>
      <c r="D257" s="218" t="s">
        <v>16</v>
      </c>
      <c r="E257" s="218" t="s">
        <v>85</v>
      </c>
      <c r="F257" s="225">
        <f>F41+F113+F185</f>
        <v>192380</v>
      </c>
      <c r="G257" s="225">
        <f>G41+G113+G185</f>
        <v>180581</v>
      </c>
      <c r="H257" s="225">
        <f>H41+H113+H185</f>
        <v>156509</v>
      </c>
      <c r="I257" s="225">
        <f>I41+I113+I185</f>
        <v>143848</v>
      </c>
      <c r="J257" s="225">
        <f>J41+J113+J185</f>
        <v>133656</v>
      </c>
      <c r="K257" s="225">
        <f>K41+K113+K185</f>
        <v>107116</v>
      </c>
      <c r="L257" s="225">
        <f>L41+L113+L185</f>
        <v>117253</v>
      </c>
      <c r="M257" s="225">
        <f>M41+M113+M185</f>
        <v>108790</v>
      </c>
      <c r="N257" s="225">
        <f>N41+N113+N185</f>
        <v>100931</v>
      </c>
      <c r="O257" s="225">
        <f>O41+O113+O185</f>
        <v>109745</v>
      </c>
      <c r="P257" s="225">
        <f>P41+P113+P185</f>
        <v>110473</v>
      </c>
      <c r="Q257" s="225">
        <f>Q41+Q113+Q185</f>
        <v>104096</v>
      </c>
      <c r="R257" s="210">
        <f>SUM(F257:Q257)</f>
        <v>1565378</v>
      </c>
    </row>
    <row r="258" spans="1:18" x14ac:dyDescent="0.2">
      <c r="A258" s="218" t="s">
        <v>398</v>
      </c>
      <c r="B258" s="223">
        <v>1</v>
      </c>
      <c r="C258" s="224">
        <v>90</v>
      </c>
      <c r="D258" s="218" t="s">
        <v>16</v>
      </c>
      <c r="E258" s="218" t="s">
        <v>85</v>
      </c>
      <c r="F258" s="225">
        <f>F42+F114+F186</f>
        <v>660542</v>
      </c>
      <c r="G258" s="225">
        <f>G42+G114+G186</f>
        <v>609908</v>
      </c>
      <c r="H258" s="225">
        <f>H42+H114+H186</f>
        <v>672004</v>
      </c>
      <c r="I258" s="225">
        <f>I42+I114+I186</f>
        <v>714275</v>
      </c>
      <c r="J258" s="225">
        <f>J42+J114+J186</f>
        <v>747735</v>
      </c>
      <c r="K258" s="225">
        <f>K42+K114+K186</f>
        <v>721183</v>
      </c>
      <c r="L258" s="225">
        <f>L42+L114+L186</f>
        <v>787044</v>
      </c>
      <c r="M258" s="225">
        <f>M42+M114+M186</f>
        <v>812130.5</v>
      </c>
      <c r="N258" s="225">
        <f>N42+N114+N186</f>
        <v>789033</v>
      </c>
      <c r="O258" s="225">
        <f>O42+O114+O186</f>
        <v>825858</v>
      </c>
      <c r="P258" s="225">
        <f>P42+P114+P186</f>
        <v>871339</v>
      </c>
      <c r="Q258" s="225">
        <f>Q42+Q114+Q186</f>
        <v>813778</v>
      </c>
      <c r="R258" s="210">
        <f>SUM(F258:Q258)</f>
        <v>9024829.5</v>
      </c>
    </row>
    <row r="259" spans="1:18" x14ac:dyDescent="0.2">
      <c r="A259" s="218" t="s">
        <v>398</v>
      </c>
      <c r="B259" s="223">
        <v>1</v>
      </c>
      <c r="C259" s="224">
        <v>100</v>
      </c>
      <c r="D259" s="218" t="s">
        <v>16</v>
      </c>
      <c r="E259" s="218" t="s">
        <v>85</v>
      </c>
      <c r="F259" s="225">
        <f>F43+F115+F187</f>
        <v>8197</v>
      </c>
      <c r="G259" s="225">
        <f>G43+G115+G187</f>
        <v>7516</v>
      </c>
      <c r="H259" s="225">
        <f>H43+H115+H187</f>
        <v>7460</v>
      </c>
      <c r="I259" s="225">
        <f>I43+I115+I187</f>
        <v>8777</v>
      </c>
      <c r="J259" s="225">
        <f>J43+J115+J187</f>
        <v>9190</v>
      </c>
      <c r="K259" s="225">
        <f>K43+K115+K187</f>
        <v>5663</v>
      </c>
      <c r="L259" s="225">
        <f>L43+L115+L187</f>
        <v>8621</v>
      </c>
      <c r="M259" s="225">
        <f>M43+M115+M187</f>
        <v>7570</v>
      </c>
      <c r="N259" s="225">
        <f>N43+N115+N187</f>
        <v>6636</v>
      </c>
      <c r="O259" s="225">
        <f>O43+O115+O187</f>
        <v>6867</v>
      </c>
      <c r="P259" s="225">
        <f>P43+P115+P187</f>
        <v>5891</v>
      </c>
      <c r="Q259" s="225">
        <f>Q43+Q115+Q187</f>
        <v>11794</v>
      </c>
      <c r="R259" s="210">
        <f>SUM(F259:Q259)</f>
        <v>94182</v>
      </c>
    </row>
    <row r="260" spans="1:18" x14ac:dyDescent="0.2">
      <c r="A260" s="218" t="s">
        <v>398</v>
      </c>
      <c r="B260" s="223">
        <v>1</v>
      </c>
      <c r="C260" s="224">
        <v>500</v>
      </c>
      <c r="D260" s="218" t="s">
        <v>16</v>
      </c>
      <c r="E260" s="218" t="s">
        <v>85</v>
      </c>
      <c r="F260" s="225">
        <f>F44+F116+F188</f>
        <v>7203</v>
      </c>
      <c r="G260" s="225">
        <f>G44+G116+G188</f>
        <v>7988</v>
      </c>
      <c r="H260" s="225">
        <f>H44+H116+H188</f>
        <v>7233</v>
      </c>
      <c r="I260" s="225">
        <f>I44+I116+I188</f>
        <v>10104</v>
      </c>
      <c r="J260" s="225">
        <f>J44+J116+J188</f>
        <v>7812</v>
      </c>
      <c r="K260" s="225">
        <f>K44+K116+K188</f>
        <v>7278</v>
      </c>
      <c r="L260" s="225">
        <f>L44+L116+L188</f>
        <v>9263</v>
      </c>
      <c r="M260" s="225">
        <f>M44+M116+M188</f>
        <v>7617</v>
      </c>
      <c r="N260" s="225">
        <f>N44+N116+N188</f>
        <v>7956</v>
      </c>
      <c r="O260" s="225">
        <f>O44+O116+O188</f>
        <v>9213</v>
      </c>
      <c r="P260" s="225">
        <f>P44+P116+P188</f>
        <v>8615</v>
      </c>
      <c r="Q260" s="225">
        <f>Q44+Q116+Q188</f>
        <v>7303</v>
      </c>
      <c r="R260" s="210">
        <f>SUM(F260:Q260)</f>
        <v>97585</v>
      </c>
    </row>
    <row r="261" spans="1:18" x14ac:dyDescent="0.2">
      <c r="A261" s="218" t="s">
        <v>398</v>
      </c>
      <c r="B261" s="223">
        <v>1</v>
      </c>
      <c r="C261" s="224">
        <v>1000</v>
      </c>
      <c r="D261" s="218" t="s">
        <v>16</v>
      </c>
      <c r="E261" s="218" t="s">
        <v>85</v>
      </c>
      <c r="F261" s="225">
        <f>F45+F117+F189</f>
        <v>175103</v>
      </c>
      <c r="G261" s="225">
        <f>G45+G117+G189</f>
        <v>171138</v>
      </c>
      <c r="H261" s="225">
        <f>H45+H117+H189</f>
        <v>156420</v>
      </c>
      <c r="I261" s="225">
        <f>I45+I117+I189</f>
        <v>169412</v>
      </c>
      <c r="J261" s="225">
        <f>J45+J117+J189</f>
        <v>157786.5</v>
      </c>
      <c r="K261" s="225">
        <f>K45+K117+K189</f>
        <v>149209</v>
      </c>
      <c r="L261" s="225">
        <f>L45+L117+L189</f>
        <v>164650.5</v>
      </c>
      <c r="M261" s="225">
        <f>M45+M117+M189</f>
        <v>162282.5</v>
      </c>
      <c r="N261" s="225">
        <f>N45+N117+N189</f>
        <v>149054.5</v>
      </c>
      <c r="O261" s="225">
        <f>O45+O117+O189</f>
        <v>166646</v>
      </c>
      <c r="P261" s="225">
        <f>P45+P117+P189</f>
        <v>163181.5</v>
      </c>
      <c r="Q261" s="225">
        <f>Q45+Q117+Q189</f>
        <v>152452.5</v>
      </c>
      <c r="R261" s="210">
        <f>SUM(F261:Q261)</f>
        <v>1937336</v>
      </c>
    </row>
    <row r="262" spans="1:18" x14ac:dyDescent="0.2">
      <c r="A262" s="218" t="s">
        <v>398</v>
      </c>
      <c r="B262" s="223">
        <v>1</v>
      </c>
      <c r="C262" s="224">
        <v>2650</v>
      </c>
      <c r="D262" s="218" t="s">
        <v>16</v>
      </c>
      <c r="E262" s="218" t="s">
        <v>85</v>
      </c>
      <c r="F262" s="225">
        <f>F46+F118+F190</f>
        <v>1691</v>
      </c>
      <c r="G262" s="225">
        <f>G46+G118+G190</f>
        <v>1802</v>
      </c>
      <c r="H262" s="225">
        <f>H46+H118+H190</f>
        <v>2058</v>
      </c>
      <c r="I262" s="225">
        <f>I46+I118+I190</f>
        <v>2387</v>
      </c>
      <c r="J262" s="225">
        <f>J46+J118+J190</f>
        <v>1910</v>
      </c>
      <c r="K262" s="225">
        <f>K46+K118+K190</f>
        <v>1778</v>
      </c>
      <c r="L262" s="225">
        <f>L46+L118+L190</f>
        <v>1238</v>
      </c>
      <c r="M262" s="225">
        <f>M46+M118+M190</f>
        <v>146</v>
      </c>
      <c r="N262" s="225">
        <f>N46+N118+N190</f>
        <v>271</v>
      </c>
      <c r="O262" s="225">
        <f>O46+O118+O190</f>
        <v>150</v>
      </c>
      <c r="P262" s="225">
        <f>P46+P118+P190</f>
        <v>61</v>
      </c>
      <c r="Q262" s="225">
        <f>Q46+Q118+Q190</f>
        <v>241</v>
      </c>
      <c r="R262" s="210">
        <f>SUM(F262:Q262)</f>
        <v>13733</v>
      </c>
    </row>
    <row r="263" spans="1:18" x14ac:dyDescent="0.2">
      <c r="A263" s="218" t="s">
        <v>398</v>
      </c>
      <c r="B263" s="223">
        <v>1</v>
      </c>
      <c r="C263" s="224">
        <v>30</v>
      </c>
      <c r="D263" s="218" t="s">
        <v>399</v>
      </c>
      <c r="E263" s="218" t="s">
        <v>85</v>
      </c>
      <c r="F263" s="225">
        <f>F47+F119+F191</f>
        <v>67908</v>
      </c>
      <c r="G263" s="225">
        <f>G47+G119+G191</f>
        <v>68315</v>
      </c>
      <c r="H263" s="225">
        <f>H47+H119+H191</f>
        <v>61151</v>
      </c>
      <c r="I263" s="225">
        <f>I47+I119+I191</f>
        <v>69560</v>
      </c>
      <c r="J263" s="225">
        <f>J47+J119+J191</f>
        <v>70222</v>
      </c>
      <c r="K263" s="225">
        <f>K47+K119+K191</f>
        <v>60188</v>
      </c>
      <c r="L263" s="225">
        <f>L47+L119+L191</f>
        <v>66455</v>
      </c>
      <c r="M263" s="225">
        <f>M47+M119+M191</f>
        <v>67305</v>
      </c>
      <c r="N263" s="225">
        <f>N47+N119+N191</f>
        <v>67024</v>
      </c>
      <c r="O263" s="225">
        <f>O47+O119+O191</f>
        <v>64969</v>
      </c>
      <c r="P263" s="225">
        <f>P47+P119+P191</f>
        <v>68914</v>
      </c>
      <c r="Q263" s="225">
        <f>Q47+Q119+Q191</f>
        <v>61469</v>
      </c>
      <c r="R263" s="210">
        <f>SUM(F263:Q263)</f>
        <v>793480</v>
      </c>
    </row>
    <row r="264" spans="1:18" x14ac:dyDescent="0.2">
      <c r="A264" s="218" t="s">
        <v>398</v>
      </c>
      <c r="B264" s="223">
        <v>1</v>
      </c>
      <c r="C264" s="224">
        <v>90</v>
      </c>
      <c r="D264" s="218" t="s">
        <v>399</v>
      </c>
      <c r="E264" s="218" t="s">
        <v>85</v>
      </c>
      <c r="F264" s="225">
        <f>F48+F120+F192</f>
        <v>4575</v>
      </c>
      <c r="G264" s="225">
        <f>G48+G120+G192</f>
        <v>4919</v>
      </c>
      <c r="H264" s="225">
        <f>H48+H120+H192</f>
        <v>4444</v>
      </c>
      <c r="I264" s="225">
        <f>I48+I120+I192</f>
        <v>4006</v>
      </c>
      <c r="J264" s="225">
        <f>J48+J120+J192</f>
        <v>4705</v>
      </c>
      <c r="K264" s="225">
        <f>K48+K120+K192</f>
        <v>3669</v>
      </c>
      <c r="L264" s="225">
        <f>L48+L120+L192</f>
        <v>4469</v>
      </c>
      <c r="M264" s="225">
        <f>M48+M120+M192</f>
        <v>3731</v>
      </c>
      <c r="N264" s="225">
        <f>N48+N120+N192</f>
        <v>3237</v>
      </c>
      <c r="O264" s="225">
        <f>O48+O120+O192</f>
        <v>2616</v>
      </c>
      <c r="P264" s="225">
        <f>P48+P120+P192</f>
        <v>2956</v>
      </c>
      <c r="Q264" s="225">
        <f>Q48+Q120+Q192</f>
        <v>2852</v>
      </c>
      <c r="R264" s="210">
        <f>SUM(F264:Q264)</f>
        <v>46179</v>
      </c>
    </row>
    <row r="265" spans="1:18" x14ac:dyDescent="0.2">
      <c r="A265" s="218" t="s">
        <v>419</v>
      </c>
      <c r="B265" s="223">
        <v>1</v>
      </c>
      <c r="C265" s="224">
        <v>1</v>
      </c>
      <c r="D265" s="218" t="s">
        <v>418</v>
      </c>
      <c r="E265" s="218" t="s">
        <v>123</v>
      </c>
      <c r="F265" s="225">
        <f>F49+F121+F193</f>
        <v>60</v>
      </c>
      <c r="G265" s="225">
        <f>G49+G121+G193</f>
        <v>120</v>
      </c>
      <c r="H265" s="225">
        <f>H49+H121+H193</f>
        <v>120</v>
      </c>
      <c r="I265" s="225">
        <f>I49+I121+I193</f>
        <v>30</v>
      </c>
      <c r="J265" s="225">
        <f>J49+J121+J193</f>
        <v>120</v>
      </c>
      <c r="K265" s="225">
        <f>K49+K121+K193</f>
        <v>90</v>
      </c>
      <c r="L265" s="225">
        <f>L49+L121+L193</f>
        <v>90</v>
      </c>
      <c r="M265" s="225">
        <f>M49+M121+M193</f>
        <v>0</v>
      </c>
      <c r="N265" s="225">
        <f>N49+N121+N193</f>
        <v>90</v>
      </c>
      <c r="O265" s="225">
        <f>O49+O121+O193</f>
        <v>180</v>
      </c>
      <c r="P265" s="225">
        <f>P49+P121+P193</f>
        <v>0</v>
      </c>
      <c r="Q265" s="225">
        <f>Q49+Q121+Q193</f>
        <v>90</v>
      </c>
      <c r="R265" s="210">
        <f>SUM(F265:Q265)</f>
        <v>990</v>
      </c>
    </row>
    <row r="266" spans="1:18" x14ac:dyDescent="0.2">
      <c r="A266" s="218" t="s">
        <v>419</v>
      </c>
      <c r="B266" s="223">
        <v>1</v>
      </c>
      <c r="C266" s="224">
        <v>30</v>
      </c>
      <c r="D266" s="218" t="s">
        <v>418</v>
      </c>
      <c r="E266" s="218" t="s">
        <v>123</v>
      </c>
      <c r="F266" s="225">
        <f>F50+F122+F194</f>
        <v>80473</v>
      </c>
      <c r="G266" s="225">
        <f>G50+G122+G194</f>
        <v>85525</v>
      </c>
      <c r="H266" s="225">
        <f>H50+H122+H194</f>
        <v>74166</v>
      </c>
      <c r="I266" s="225">
        <f>I50+I122+I194</f>
        <v>82118</v>
      </c>
      <c r="J266" s="225">
        <f>J50+J122+J194</f>
        <v>79493</v>
      </c>
      <c r="K266" s="225">
        <f>K50+K122+K194</f>
        <v>74750</v>
      </c>
      <c r="L266" s="225">
        <f>L50+L122+L194</f>
        <v>77225</v>
      </c>
      <c r="M266" s="225">
        <f>M50+M122+M194</f>
        <v>78956</v>
      </c>
      <c r="N266" s="225">
        <f>N50+N122+N194</f>
        <v>73542</v>
      </c>
      <c r="O266" s="225">
        <f>O50+O122+O194</f>
        <v>81930</v>
      </c>
      <c r="P266" s="225">
        <f>P50+P122+P194</f>
        <v>79325</v>
      </c>
      <c r="Q266" s="225">
        <f>Q50+Q122+Q194</f>
        <v>75569</v>
      </c>
      <c r="R266" s="210">
        <f>SUM(F266:Q266)</f>
        <v>943072</v>
      </c>
    </row>
    <row r="267" spans="1:18" x14ac:dyDescent="0.2">
      <c r="A267" s="218" t="s">
        <v>419</v>
      </c>
      <c r="B267" s="223">
        <v>1</v>
      </c>
      <c r="C267" s="224">
        <v>1</v>
      </c>
      <c r="D267" s="218" t="s">
        <v>417</v>
      </c>
      <c r="E267" s="218" t="s">
        <v>123</v>
      </c>
      <c r="F267" s="225">
        <f>F51+F123+F195</f>
        <v>60</v>
      </c>
      <c r="G267" s="225">
        <f>G51+G123+G195</f>
        <v>30</v>
      </c>
      <c r="H267" s="225">
        <f>H51+H123+H195</f>
        <v>30</v>
      </c>
      <c r="I267" s="225">
        <f>I51+I123+I195</f>
        <v>30</v>
      </c>
      <c r="J267" s="225">
        <f>J51+J123+J195</f>
        <v>30</v>
      </c>
      <c r="K267" s="225">
        <f>K51+K123+K195</f>
        <v>45</v>
      </c>
      <c r="L267" s="225">
        <f>L51+L123+L195</f>
        <v>90</v>
      </c>
      <c r="M267" s="225">
        <f>M51+M123+M195</f>
        <v>3</v>
      </c>
      <c r="N267" s="225">
        <f>N51+N123+N195</f>
        <v>120</v>
      </c>
      <c r="O267" s="225">
        <f>O51+O123+O195</f>
        <v>240</v>
      </c>
      <c r="P267" s="225">
        <f>P51+P123+P195</f>
        <v>120</v>
      </c>
      <c r="Q267" s="225">
        <f>Q51+Q123+Q195</f>
        <v>93</v>
      </c>
      <c r="R267" s="210">
        <f>SUM(F267:Q267)</f>
        <v>891</v>
      </c>
    </row>
    <row r="268" spans="1:18" x14ac:dyDescent="0.2">
      <c r="A268" s="218" t="s">
        <v>419</v>
      </c>
      <c r="B268" s="223">
        <v>1</v>
      </c>
      <c r="C268" s="224">
        <v>30</v>
      </c>
      <c r="D268" s="218" t="s">
        <v>417</v>
      </c>
      <c r="E268" s="218" t="s">
        <v>123</v>
      </c>
      <c r="F268" s="225">
        <f>F52+F124+F196</f>
        <v>156094</v>
      </c>
      <c r="G268" s="225">
        <f>G52+G124+G196</f>
        <v>157743</v>
      </c>
      <c r="H268" s="225">
        <f>H52+H124+H196</f>
        <v>144429</v>
      </c>
      <c r="I268" s="225">
        <f>I52+I124+I196</f>
        <v>152809</v>
      </c>
      <c r="J268" s="225">
        <f>J52+J124+J196</f>
        <v>156359</v>
      </c>
      <c r="K268" s="225">
        <f>K52+K124+K196</f>
        <v>135770</v>
      </c>
      <c r="L268" s="225">
        <f>L52+L124+L196</f>
        <v>145806</v>
      </c>
      <c r="M268" s="225">
        <f>M52+M124+M196</f>
        <v>146561</v>
      </c>
      <c r="N268" s="225">
        <f>N52+N124+N196</f>
        <v>138422</v>
      </c>
      <c r="O268" s="225">
        <f>O52+O124+O196</f>
        <v>142726</v>
      </c>
      <c r="P268" s="225">
        <f>P52+P124+P196</f>
        <v>143901</v>
      </c>
      <c r="Q268" s="225">
        <f>Q52+Q124+Q196</f>
        <v>133364</v>
      </c>
      <c r="R268" s="210">
        <f>SUM(F268:Q268)</f>
        <v>1753984</v>
      </c>
    </row>
    <row r="269" spans="1:18" x14ac:dyDescent="0.2">
      <c r="A269" s="218" t="s">
        <v>410</v>
      </c>
      <c r="B269" s="223">
        <v>1</v>
      </c>
      <c r="C269" s="224">
        <v>360</v>
      </c>
      <c r="D269" s="218" t="s">
        <v>107</v>
      </c>
      <c r="E269" s="218" t="s">
        <v>106</v>
      </c>
      <c r="F269" s="225">
        <f>F53+F125+F197</f>
        <v>45490</v>
      </c>
      <c r="G269" s="225">
        <f>G53+G125+G197</f>
        <v>49333</v>
      </c>
      <c r="H269" s="225">
        <f>H53+H125+H197</f>
        <v>36548</v>
      </c>
      <c r="I269" s="225">
        <f>I53+I125+I197</f>
        <v>36973</v>
      </c>
      <c r="J269" s="225">
        <f>J53+J125+J197</f>
        <v>36043</v>
      </c>
      <c r="K269" s="225">
        <f>K53+K125+K197</f>
        <v>33066</v>
      </c>
      <c r="L269" s="225">
        <f>L53+L125+L197</f>
        <v>34428</v>
      </c>
      <c r="M269" s="225">
        <f>M53+M125+M197</f>
        <v>30903</v>
      </c>
      <c r="N269" s="225">
        <f>N53+N125+N197</f>
        <v>35068</v>
      </c>
      <c r="O269" s="225">
        <f>O53+O125+O197</f>
        <v>32723</v>
      </c>
      <c r="P269" s="225">
        <f>P53+P125+P197</f>
        <v>32145</v>
      </c>
      <c r="Q269" s="225">
        <f>Q53+Q125+Q197</f>
        <v>27285</v>
      </c>
      <c r="R269" s="210">
        <f>SUM(F269:Q269)</f>
        <v>430005</v>
      </c>
    </row>
    <row r="270" spans="1:18" x14ac:dyDescent="0.2">
      <c r="A270" s="218" t="s">
        <v>404</v>
      </c>
      <c r="B270" s="223">
        <v>1</v>
      </c>
      <c r="C270" s="224">
        <v>100</v>
      </c>
      <c r="D270" s="218" t="s">
        <v>405</v>
      </c>
      <c r="E270" s="218" t="s">
        <v>106</v>
      </c>
      <c r="F270" s="225">
        <f>F54+F126+F198</f>
        <v>500</v>
      </c>
      <c r="G270" s="225">
        <f>G54+G126+G198</f>
        <v>1560</v>
      </c>
      <c r="H270" s="225">
        <f>H54+H126+H198</f>
        <v>1000</v>
      </c>
      <c r="I270" s="225">
        <f>I54+I126+I198</f>
        <v>1800</v>
      </c>
      <c r="J270" s="225">
        <f>J54+J126+J198</f>
        <v>1820</v>
      </c>
      <c r="K270" s="225">
        <f>K54+K126+K198</f>
        <v>1160</v>
      </c>
      <c r="L270" s="225">
        <f>L54+L126+L198</f>
        <v>1260</v>
      </c>
      <c r="M270" s="225">
        <f>M54+M126+M198</f>
        <v>560</v>
      </c>
      <c r="N270" s="225">
        <f>N54+N126+N198</f>
        <v>2120</v>
      </c>
      <c r="O270" s="225">
        <f>O54+O126+O198</f>
        <v>260</v>
      </c>
      <c r="P270" s="225">
        <f>P54+P126+P198</f>
        <v>1335</v>
      </c>
      <c r="Q270" s="225">
        <f>Q54+Q126+Q198</f>
        <v>1460</v>
      </c>
      <c r="R270" s="210">
        <f>SUM(F270:Q270)</f>
        <v>14835</v>
      </c>
    </row>
    <row r="271" spans="1:18" x14ac:dyDescent="0.2">
      <c r="A271" s="218" t="s">
        <v>410</v>
      </c>
      <c r="B271" s="223">
        <v>1</v>
      </c>
      <c r="C271" s="224">
        <v>30</v>
      </c>
      <c r="D271" s="218" t="s">
        <v>416</v>
      </c>
      <c r="E271" s="218" t="s">
        <v>392</v>
      </c>
      <c r="F271" s="225">
        <f>F55+F127+F199</f>
        <v>53561</v>
      </c>
      <c r="G271" s="225">
        <f>G55+G127+G199</f>
        <v>58689</v>
      </c>
      <c r="H271" s="225">
        <f>H55+H127+H199</f>
        <v>50949</v>
      </c>
      <c r="I271" s="225">
        <f>I55+I127+I199</f>
        <v>50587</v>
      </c>
      <c r="J271" s="225">
        <f>J55+J127+J199</f>
        <v>51198</v>
      </c>
      <c r="K271" s="225">
        <f>K55+K127+K199</f>
        <v>42832</v>
      </c>
      <c r="L271" s="225">
        <f>L55+L127+L199</f>
        <v>43467</v>
      </c>
      <c r="M271" s="225">
        <f>M55+M127+M199</f>
        <v>49821</v>
      </c>
      <c r="N271" s="225">
        <f>N55+N127+N199</f>
        <v>42926</v>
      </c>
      <c r="O271" s="225">
        <f>O55+O127+O199</f>
        <v>41949</v>
      </c>
      <c r="P271" s="225">
        <f>P55+P127+P199</f>
        <v>45030</v>
      </c>
      <c r="Q271" s="225">
        <f>Q55+Q127+Q199</f>
        <v>43847</v>
      </c>
      <c r="R271" s="210">
        <f>SUM(F271:Q271)</f>
        <v>574856</v>
      </c>
    </row>
    <row r="272" spans="1:18" x14ac:dyDescent="0.2">
      <c r="A272" s="218" t="s">
        <v>410</v>
      </c>
      <c r="B272" s="223">
        <v>1</v>
      </c>
      <c r="C272" s="224">
        <v>30</v>
      </c>
      <c r="D272" s="218" t="s">
        <v>415</v>
      </c>
      <c r="E272" s="218" t="s">
        <v>392</v>
      </c>
      <c r="F272" s="225">
        <f>F56+F128+F200</f>
        <v>12992</v>
      </c>
      <c r="G272" s="225">
        <f>G56+G128+G200</f>
        <v>6364</v>
      </c>
      <c r="H272" s="225">
        <f>H56+H128+H200</f>
        <v>4839</v>
      </c>
      <c r="I272" s="225">
        <f>I56+I128+I200</f>
        <v>6653</v>
      </c>
      <c r="J272" s="225">
        <f>J56+J128+J200</f>
        <v>22364</v>
      </c>
      <c r="K272" s="225">
        <f>K56+K128+K200</f>
        <v>18943</v>
      </c>
      <c r="L272" s="225">
        <f>L56+L128+L200</f>
        <v>26735</v>
      </c>
      <c r="M272" s="225">
        <f>M56+M128+M200</f>
        <v>34595.5</v>
      </c>
      <c r="N272" s="225">
        <f>N56+N128+N200</f>
        <v>31824</v>
      </c>
      <c r="O272" s="225">
        <f>O56+O128+O200</f>
        <v>36163</v>
      </c>
      <c r="P272" s="225">
        <f>P56+P128+P200</f>
        <v>36576</v>
      </c>
      <c r="Q272" s="225">
        <f>Q56+Q128+Q200</f>
        <v>40784</v>
      </c>
      <c r="R272" s="210">
        <f>SUM(F272:Q272)</f>
        <v>278832.5</v>
      </c>
    </row>
    <row r="273" spans="1:18" x14ac:dyDescent="0.2">
      <c r="A273" s="218" t="s">
        <v>410</v>
      </c>
      <c r="B273" s="223">
        <v>1</v>
      </c>
      <c r="C273" s="224">
        <v>90</v>
      </c>
      <c r="D273" s="218" t="s">
        <v>415</v>
      </c>
      <c r="E273" s="218" t="s">
        <v>392</v>
      </c>
      <c r="F273" s="225">
        <f>F57+F129+F201</f>
        <v>1176</v>
      </c>
      <c r="G273" s="225">
        <f>G57+G129+G201</f>
        <v>1151</v>
      </c>
      <c r="H273" s="225">
        <f>H57+H129+H201</f>
        <v>2678</v>
      </c>
      <c r="I273" s="225">
        <f>I57+I129+I201</f>
        <v>3256</v>
      </c>
      <c r="J273" s="225">
        <f>J57+J129+J201</f>
        <v>2962</v>
      </c>
      <c r="K273" s="225">
        <f>K57+K129+K201</f>
        <v>2392</v>
      </c>
      <c r="L273" s="225">
        <f>L57+L129+L201</f>
        <v>3566</v>
      </c>
      <c r="M273" s="225">
        <f>M57+M129+M201</f>
        <v>2934</v>
      </c>
      <c r="N273" s="225">
        <f>N57+N129+N201</f>
        <v>2582</v>
      </c>
      <c r="O273" s="225">
        <f>O57+O129+O201</f>
        <v>3110</v>
      </c>
      <c r="P273" s="225">
        <f>P57+P129+P201</f>
        <v>2496</v>
      </c>
      <c r="Q273" s="225">
        <f>Q57+Q129+Q201</f>
        <v>3568</v>
      </c>
      <c r="R273" s="210">
        <f>SUM(F273:Q273)</f>
        <v>31871</v>
      </c>
    </row>
    <row r="274" spans="1:18" x14ac:dyDescent="0.2">
      <c r="A274" s="218" t="s">
        <v>410</v>
      </c>
      <c r="B274" s="223">
        <v>1</v>
      </c>
      <c r="C274" s="224">
        <v>100</v>
      </c>
      <c r="D274" s="218" t="s">
        <v>415</v>
      </c>
      <c r="E274" s="218" t="s">
        <v>392</v>
      </c>
      <c r="F274" s="225">
        <f>F58+F130+F202</f>
        <v>0</v>
      </c>
      <c r="G274" s="225">
        <f>G58+G130+G202</f>
        <v>0</v>
      </c>
      <c r="H274" s="225">
        <f>H58+H130+H202</f>
        <v>0</v>
      </c>
      <c r="I274" s="225">
        <f>I58+I130+I202</f>
        <v>0</v>
      </c>
      <c r="J274" s="225">
        <f>J58+J130+J202</f>
        <v>150</v>
      </c>
      <c r="K274" s="225">
        <f>K58+K130+K202</f>
        <v>25</v>
      </c>
      <c r="L274" s="225">
        <f>L58+L130+L202</f>
        <v>30</v>
      </c>
      <c r="M274" s="225">
        <f>M58+M130+M202</f>
        <v>90</v>
      </c>
      <c r="N274" s="225">
        <f>N58+N130+N202</f>
        <v>14</v>
      </c>
      <c r="O274" s="225">
        <f>O58+O130+O202</f>
        <v>0</v>
      </c>
      <c r="P274" s="225">
        <f>P58+P130+P202</f>
        <v>0</v>
      </c>
      <c r="Q274" s="225">
        <f>Q58+Q130+Q202</f>
        <v>0</v>
      </c>
      <c r="R274" s="210">
        <f>SUM(F274:Q274)</f>
        <v>309</v>
      </c>
    </row>
    <row r="275" spans="1:18" x14ac:dyDescent="0.2">
      <c r="A275" s="218" t="s">
        <v>410</v>
      </c>
      <c r="B275" s="223">
        <v>1</v>
      </c>
      <c r="C275" s="224">
        <v>30</v>
      </c>
      <c r="D275" s="218" t="s">
        <v>414</v>
      </c>
      <c r="E275" s="218" t="s">
        <v>392</v>
      </c>
      <c r="F275" s="225">
        <f>F59+F131+F203</f>
        <v>5315.5</v>
      </c>
      <c r="G275" s="225">
        <f>G59+G131+G203</f>
        <v>13389</v>
      </c>
      <c r="H275" s="225">
        <f>H59+H131+H203</f>
        <v>5401</v>
      </c>
      <c r="I275" s="225">
        <f>I59+I131+I203</f>
        <v>5238</v>
      </c>
      <c r="J275" s="225">
        <f>J59+J131+J203</f>
        <v>7193</v>
      </c>
      <c r="K275" s="225">
        <f>K59+K131+K203</f>
        <v>17049</v>
      </c>
      <c r="L275" s="225">
        <f>L59+L131+L203</f>
        <v>19040</v>
      </c>
      <c r="M275" s="225">
        <f>M59+M131+M203</f>
        <v>22993</v>
      </c>
      <c r="N275" s="225">
        <f>N59+N131+N203</f>
        <v>25016</v>
      </c>
      <c r="O275" s="225">
        <f>O59+O131+O203</f>
        <v>27932</v>
      </c>
      <c r="P275" s="225">
        <f>P59+P131+P203</f>
        <v>29077</v>
      </c>
      <c r="Q275" s="225">
        <f>Q59+Q131+Q203</f>
        <v>30952</v>
      </c>
      <c r="R275" s="210">
        <f>SUM(F275:Q275)</f>
        <v>208595.5</v>
      </c>
    </row>
    <row r="276" spans="1:18" x14ac:dyDescent="0.2">
      <c r="A276" s="218" t="s">
        <v>410</v>
      </c>
      <c r="B276" s="223">
        <v>1</v>
      </c>
      <c r="C276" s="224">
        <v>30</v>
      </c>
      <c r="D276" s="218" t="s">
        <v>413</v>
      </c>
      <c r="E276" s="218" t="s">
        <v>392</v>
      </c>
      <c r="F276" s="225">
        <f>F60+F132+F204</f>
        <v>154043</v>
      </c>
      <c r="G276" s="225">
        <f>G60+G132+G204</f>
        <v>147297</v>
      </c>
      <c r="H276" s="225">
        <f>H60+H132+H204</f>
        <v>209209</v>
      </c>
      <c r="I276" s="225">
        <f>I60+I132+I204</f>
        <v>212297</v>
      </c>
      <c r="J276" s="225">
        <f>J60+J132+J204</f>
        <v>132305</v>
      </c>
      <c r="K276" s="225">
        <f>K60+K132+K204</f>
        <v>107664</v>
      </c>
      <c r="L276" s="225">
        <f>L60+L132+L204</f>
        <v>119396</v>
      </c>
      <c r="M276" s="225">
        <f>M60+M132+M204</f>
        <v>127850.5</v>
      </c>
      <c r="N276" s="225">
        <f>N60+N132+N204</f>
        <v>128922</v>
      </c>
      <c r="O276" s="225">
        <f>O60+O132+O204</f>
        <v>132853</v>
      </c>
      <c r="P276" s="225">
        <f>P60+P132+P204</f>
        <v>134989</v>
      </c>
      <c r="Q276" s="225">
        <f>Q60+Q132+Q204</f>
        <v>131226</v>
      </c>
      <c r="R276" s="210">
        <f>SUM(F276:Q276)</f>
        <v>1738051.5</v>
      </c>
    </row>
    <row r="277" spans="1:18" x14ac:dyDescent="0.2">
      <c r="A277" s="218" t="s">
        <v>410</v>
      </c>
      <c r="B277" s="223">
        <v>1</v>
      </c>
      <c r="C277" s="224">
        <v>90</v>
      </c>
      <c r="D277" s="218" t="s">
        <v>413</v>
      </c>
      <c r="E277" s="218" t="s">
        <v>392</v>
      </c>
      <c r="F277" s="225">
        <f>F61+F133+F205</f>
        <v>7724</v>
      </c>
      <c r="G277" s="225">
        <f>G61+G133+G205</f>
        <v>27091</v>
      </c>
      <c r="H277" s="225">
        <f>H61+H133+H205</f>
        <v>25624</v>
      </c>
      <c r="I277" s="225">
        <f>I61+I133+I205</f>
        <v>30940</v>
      </c>
      <c r="J277" s="225">
        <f>J61+J133+J205</f>
        <v>173018</v>
      </c>
      <c r="K277" s="225">
        <f>K61+K133+K205</f>
        <v>167002</v>
      </c>
      <c r="L277" s="225">
        <f>L61+L133+L205</f>
        <v>193299</v>
      </c>
      <c r="M277" s="225">
        <f>M61+M133+M205</f>
        <v>180810</v>
      </c>
      <c r="N277" s="225">
        <f>N61+N133+N205</f>
        <v>223450</v>
      </c>
      <c r="O277" s="225">
        <f>O61+O133+O205</f>
        <v>225764</v>
      </c>
      <c r="P277" s="225">
        <f>P61+P133+P205</f>
        <v>251907</v>
      </c>
      <c r="Q277" s="225">
        <f>Q61+Q133+Q205</f>
        <v>254529</v>
      </c>
      <c r="R277" s="210">
        <f>SUM(F277:Q277)</f>
        <v>1761158</v>
      </c>
    </row>
    <row r="278" spans="1:18" x14ac:dyDescent="0.2">
      <c r="A278" s="218" t="s">
        <v>410</v>
      </c>
      <c r="B278" s="223">
        <v>1</v>
      </c>
      <c r="C278" s="224">
        <v>100</v>
      </c>
      <c r="D278" s="218" t="s">
        <v>413</v>
      </c>
      <c r="E278" s="218" t="s">
        <v>392</v>
      </c>
      <c r="F278" s="225">
        <f>F62+F134+F206</f>
        <v>2310</v>
      </c>
      <c r="G278" s="225">
        <f>G62+G134+G206</f>
        <v>4525</v>
      </c>
      <c r="H278" s="225">
        <f>H62+H134+H206</f>
        <v>2066</v>
      </c>
      <c r="I278" s="225">
        <f>I62+I134+I206</f>
        <v>1621</v>
      </c>
      <c r="J278" s="225">
        <f>J62+J134+J206</f>
        <v>1951</v>
      </c>
      <c r="K278" s="225">
        <f>K62+K134+K206</f>
        <v>1598</v>
      </c>
      <c r="L278" s="225">
        <f>L62+L134+L206</f>
        <v>1260</v>
      </c>
      <c r="M278" s="225">
        <f>M62+M134+M206</f>
        <v>1470</v>
      </c>
      <c r="N278" s="225">
        <f>N62+N134+N206</f>
        <v>1214</v>
      </c>
      <c r="O278" s="225">
        <f>O62+O134+O206</f>
        <v>1200</v>
      </c>
      <c r="P278" s="225">
        <f>P62+P134+P206</f>
        <v>1448</v>
      </c>
      <c r="Q278" s="225">
        <f>Q62+Q134+Q206</f>
        <v>693</v>
      </c>
      <c r="R278" s="210">
        <f>SUM(F278:Q278)</f>
        <v>21356</v>
      </c>
    </row>
    <row r="279" spans="1:18" x14ac:dyDescent="0.2">
      <c r="A279" s="218" t="s">
        <v>395</v>
      </c>
      <c r="B279" s="223">
        <v>1</v>
      </c>
      <c r="C279" s="224">
        <v>30</v>
      </c>
      <c r="D279" s="218" t="s">
        <v>394</v>
      </c>
      <c r="E279" s="218" t="s">
        <v>392</v>
      </c>
      <c r="F279" s="225">
        <f>F63+F135+F207</f>
        <v>0</v>
      </c>
      <c r="G279" s="225">
        <f>G63+G135+G207</f>
        <v>0</v>
      </c>
      <c r="H279" s="225">
        <f>H63+H135+H207</f>
        <v>0</v>
      </c>
      <c r="I279" s="225">
        <f>I63+I135+I207</f>
        <v>0</v>
      </c>
      <c r="J279" s="225">
        <f>J63+J135+J207</f>
        <v>0</v>
      </c>
      <c r="K279" s="225">
        <f>K63+K135+K207</f>
        <v>0</v>
      </c>
      <c r="L279" s="225">
        <f>L63+L135+L207</f>
        <v>0</v>
      </c>
      <c r="M279" s="225">
        <f>M63+M135+M207</f>
        <v>0</v>
      </c>
      <c r="N279" s="225">
        <f>N63+N135+N207</f>
        <v>0</v>
      </c>
      <c r="O279" s="225">
        <f>O63+O135+O207</f>
        <v>30</v>
      </c>
      <c r="P279" s="225">
        <f>P63+P135+P207</f>
        <v>240</v>
      </c>
      <c r="Q279" s="225">
        <f>Q63+Q135+Q207</f>
        <v>750</v>
      </c>
      <c r="R279" s="210">
        <f>SUM(F279:Q279)</f>
        <v>1020</v>
      </c>
    </row>
    <row r="280" spans="1:18" x14ac:dyDescent="0.2">
      <c r="A280" s="218" t="s">
        <v>395</v>
      </c>
      <c r="B280" s="223">
        <v>1</v>
      </c>
      <c r="C280" s="224">
        <v>30</v>
      </c>
      <c r="D280" s="218" t="s">
        <v>393</v>
      </c>
      <c r="E280" s="218" t="s">
        <v>392</v>
      </c>
      <c r="F280" s="225">
        <f>F64+F136+F208</f>
        <v>0</v>
      </c>
      <c r="G280" s="225">
        <f>G64+G136+G208</f>
        <v>0</v>
      </c>
      <c r="H280" s="225">
        <f>H64+H136+H208</f>
        <v>0</v>
      </c>
      <c r="I280" s="225">
        <f>I64+I136+I208</f>
        <v>0</v>
      </c>
      <c r="J280" s="225">
        <f>J64+J136+J208</f>
        <v>0</v>
      </c>
      <c r="K280" s="225">
        <f>K64+K136+K208</f>
        <v>0</v>
      </c>
      <c r="L280" s="225">
        <f>L64+L136+L208</f>
        <v>0</v>
      </c>
      <c r="M280" s="225">
        <f>M64+M136+M208</f>
        <v>0</v>
      </c>
      <c r="N280" s="225">
        <f>N64+N136+N208</f>
        <v>0</v>
      </c>
      <c r="O280" s="225">
        <f>O64+O136+O208</f>
        <v>300</v>
      </c>
      <c r="P280" s="225">
        <f>P64+P136+P208</f>
        <v>2280</v>
      </c>
      <c r="Q280" s="225">
        <f>Q64+Q136+Q208</f>
        <v>4380</v>
      </c>
      <c r="R280" s="210">
        <f>SUM(F280:Q280)</f>
        <v>6960</v>
      </c>
    </row>
    <row r="281" spans="1:18" x14ac:dyDescent="0.2">
      <c r="A281" s="218" t="s">
        <v>404</v>
      </c>
      <c r="B281" s="223">
        <v>1</v>
      </c>
      <c r="C281" s="224">
        <v>30</v>
      </c>
      <c r="D281" s="218" t="s">
        <v>403</v>
      </c>
      <c r="E281" s="218" t="s">
        <v>400</v>
      </c>
      <c r="F281" s="225">
        <f>F65+F137+F209</f>
        <v>12518</v>
      </c>
      <c r="G281" s="225">
        <f>G65+G137+G209</f>
        <v>14378</v>
      </c>
      <c r="H281" s="225">
        <f>H65+H137+H209</f>
        <v>13592</v>
      </c>
      <c r="I281" s="225">
        <f>I65+I137+I209</f>
        <v>15186</v>
      </c>
      <c r="J281" s="225">
        <f>J65+J137+J209</f>
        <v>14064</v>
      </c>
      <c r="K281" s="225">
        <f>K65+K137+K209</f>
        <v>13946</v>
      </c>
      <c r="L281" s="225">
        <f>L65+L137+L209</f>
        <v>14730</v>
      </c>
      <c r="M281" s="225">
        <f>M65+M137+M209</f>
        <v>13244</v>
      </c>
      <c r="N281" s="225">
        <f>N65+N137+N209</f>
        <v>15350</v>
      </c>
      <c r="O281" s="225">
        <f>O65+O137+O209</f>
        <v>13835</v>
      </c>
      <c r="P281" s="225">
        <f>P65+P137+P209</f>
        <v>16581</v>
      </c>
      <c r="Q281" s="225">
        <f>Q65+Q137+Q209</f>
        <v>14455</v>
      </c>
      <c r="R281" s="210">
        <f>SUM(F281:Q281)</f>
        <v>171879</v>
      </c>
    </row>
    <row r="282" spans="1:18" x14ac:dyDescent="0.2">
      <c r="A282" s="218" t="s">
        <v>404</v>
      </c>
      <c r="B282" s="223">
        <v>1</v>
      </c>
      <c r="C282" s="224">
        <v>30</v>
      </c>
      <c r="D282" s="218" t="s">
        <v>402</v>
      </c>
      <c r="E282" s="218" t="s">
        <v>400</v>
      </c>
      <c r="F282" s="225">
        <f>F66+F138+F210</f>
        <v>19585</v>
      </c>
      <c r="G282" s="225">
        <f>G66+G138+G210</f>
        <v>20794</v>
      </c>
      <c r="H282" s="225">
        <f>H66+H138+H210</f>
        <v>17112</v>
      </c>
      <c r="I282" s="225">
        <f>I66+I138+I210</f>
        <v>22125</v>
      </c>
      <c r="J282" s="225">
        <f>J66+J138+J210</f>
        <v>19490</v>
      </c>
      <c r="K282" s="225">
        <f>K66+K138+K210</f>
        <v>17942</v>
      </c>
      <c r="L282" s="225">
        <f>L66+L138+L210</f>
        <v>20387</v>
      </c>
      <c r="M282" s="225">
        <f>M66+M138+M210</f>
        <v>18078</v>
      </c>
      <c r="N282" s="225">
        <f>N66+N138+N210</f>
        <v>19330</v>
      </c>
      <c r="O282" s="225">
        <f>O66+O138+O210</f>
        <v>18613</v>
      </c>
      <c r="P282" s="225">
        <f>P66+P138+P210</f>
        <v>17470</v>
      </c>
      <c r="Q282" s="225">
        <f>Q66+Q138+Q210</f>
        <v>18615</v>
      </c>
      <c r="R282" s="210">
        <f>SUM(F282:Q282)</f>
        <v>229541</v>
      </c>
    </row>
    <row r="283" spans="1:18" x14ac:dyDescent="0.2">
      <c r="A283" s="218" t="s">
        <v>404</v>
      </c>
      <c r="B283" s="223">
        <v>1</v>
      </c>
      <c r="C283" s="224">
        <v>30</v>
      </c>
      <c r="D283" s="218" t="s">
        <v>401</v>
      </c>
      <c r="E283" s="218" t="s">
        <v>400</v>
      </c>
      <c r="F283" s="225">
        <f>F67+F139+F211</f>
        <v>14163</v>
      </c>
      <c r="G283" s="225">
        <f>G67+G139+G211</f>
        <v>14856</v>
      </c>
      <c r="H283" s="225">
        <f>H67+H139+H211</f>
        <v>12585</v>
      </c>
      <c r="I283" s="225">
        <f>I67+I139+I211</f>
        <v>13133</v>
      </c>
      <c r="J283" s="225">
        <f>J67+J139+J211</f>
        <v>14729</v>
      </c>
      <c r="K283" s="225">
        <f>K67+K139+K211</f>
        <v>9957</v>
      </c>
      <c r="L283" s="225">
        <f>L67+L139+L211</f>
        <v>15840</v>
      </c>
      <c r="M283" s="225">
        <f>M67+M139+M211</f>
        <v>13472</v>
      </c>
      <c r="N283" s="225">
        <f>N67+N139+N211</f>
        <v>13153</v>
      </c>
      <c r="O283" s="225">
        <f>O67+O139+O211</f>
        <v>13813</v>
      </c>
      <c r="P283" s="225">
        <f>P67+P139+P211</f>
        <v>13264</v>
      </c>
      <c r="Q283" s="225">
        <f>Q67+Q139+Q211</f>
        <v>15032</v>
      </c>
      <c r="R283" s="210">
        <f>SUM(F283:Q283)</f>
        <v>163997</v>
      </c>
    </row>
    <row r="284" spans="1:18" x14ac:dyDescent="0.2">
      <c r="A284" s="218" t="s">
        <v>398</v>
      </c>
      <c r="B284" s="223">
        <v>1</v>
      </c>
      <c r="C284" s="224">
        <v>28</v>
      </c>
      <c r="D284" s="218" t="s">
        <v>84</v>
      </c>
      <c r="E284" s="218" t="s">
        <v>397</v>
      </c>
      <c r="F284" s="225">
        <f>F68+F140+F212</f>
        <v>0</v>
      </c>
      <c r="G284" s="225">
        <f>G68+G140+G212</f>
        <v>0</v>
      </c>
      <c r="H284" s="225">
        <f>H68+H140+H212</f>
        <v>0</v>
      </c>
      <c r="I284" s="225">
        <f>I68+I140+I212</f>
        <v>0</v>
      </c>
      <c r="J284" s="225">
        <f>J68+J140+J212</f>
        <v>0</v>
      </c>
      <c r="K284" s="225">
        <f>K68+K140+K212</f>
        <v>0</v>
      </c>
      <c r="L284" s="225">
        <f>L68+L140+L212</f>
        <v>0</v>
      </c>
      <c r="M284" s="225">
        <f>M68+M140+M212</f>
        <v>112</v>
      </c>
      <c r="N284" s="225">
        <f>N68+N140+N212</f>
        <v>86</v>
      </c>
      <c r="O284" s="225">
        <f>O68+O140+O212</f>
        <v>28</v>
      </c>
      <c r="P284" s="225">
        <f>P68+P140+P212</f>
        <v>28</v>
      </c>
      <c r="Q284" s="225">
        <f>Q68+Q140+Q212</f>
        <v>0</v>
      </c>
      <c r="R284" s="210">
        <f>SUM(F284:Q284)</f>
        <v>254</v>
      </c>
    </row>
    <row r="285" spans="1:18" x14ac:dyDescent="0.2">
      <c r="A285" s="218" t="s">
        <v>398</v>
      </c>
      <c r="B285" s="223">
        <v>1</v>
      </c>
      <c r="C285" s="224">
        <v>30</v>
      </c>
      <c r="D285" s="218" t="s">
        <v>84</v>
      </c>
      <c r="E285" s="218" t="s">
        <v>397</v>
      </c>
      <c r="F285" s="225">
        <f>F69+F141+F213</f>
        <v>4072</v>
      </c>
      <c r="G285" s="225">
        <f>G69+G141+G213</f>
        <v>3607</v>
      </c>
      <c r="H285" s="225">
        <f>H69+H141+H213</f>
        <v>3210</v>
      </c>
      <c r="I285" s="225">
        <f>I69+I141+I213</f>
        <v>1578</v>
      </c>
      <c r="J285" s="225">
        <f>J69+J141+J213</f>
        <v>1432</v>
      </c>
      <c r="K285" s="225">
        <f>K69+K141+K213</f>
        <v>1847</v>
      </c>
      <c r="L285" s="225">
        <f>L69+L141+L213</f>
        <v>1714</v>
      </c>
      <c r="M285" s="225">
        <f>M69+M141+M213</f>
        <v>2293</v>
      </c>
      <c r="N285" s="225">
        <f>N69+N141+N213</f>
        <v>2145</v>
      </c>
      <c r="O285" s="225">
        <f>O69+O141+O213</f>
        <v>2979</v>
      </c>
      <c r="P285" s="225">
        <f>P69+P141+P213</f>
        <v>3083</v>
      </c>
      <c r="Q285" s="225">
        <f>Q69+Q141+Q213</f>
        <v>2555</v>
      </c>
      <c r="R285" s="210">
        <f>SUM(F285:Q285)</f>
        <v>30515</v>
      </c>
    </row>
    <row r="286" spans="1:18" x14ac:dyDescent="0.2">
      <c r="A286" s="218" t="s">
        <v>398</v>
      </c>
      <c r="B286" s="223">
        <v>1</v>
      </c>
      <c r="C286" s="224">
        <v>30</v>
      </c>
      <c r="D286" s="218" t="s">
        <v>16</v>
      </c>
      <c r="E286" s="218" t="s">
        <v>397</v>
      </c>
      <c r="F286" s="225">
        <f>F70+F142+F214</f>
        <v>10574</v>
      </c>
      <c r="G286" s="225">
        <f>G70+G142+G214</f>
        <v>12130</v>
      </c>
      <c r="H286" s="225">
        <f>H70+H142+H214</f>
        <v>11656</v>
      </c>
      <c r="I286" s="225">
        <f>I70+I142+I214</f>
        <v>12386</v>
      </c>
      <c r="J286" s="225">
        <f>J70+J142+J214</f>
        <v>11692</v>
      </c>
      <c r="K286" s="225">
        <f>K70+K142+K214</f>
        <v>9753</v>
      </c>
      <c r="L286" s="225">
        <f>L70+L142+L214</f>
        <v>7159</v>
      </c>
      <c r="M286" s="225">
        <f>M70+M142+M214</f>
        <v>4956</v>
      </c>
      <c r="N286" s="225">
        <f>N70+N142+N214</f>
        <v>11111</v>
      </c>
      <c r="O286" s="225">
        <f>O70+O142+O214</f>
        <v>7865</v>
      </c>
      <c r="P286" s="225">
        <f>P70+P142+P214</f>
        <v>10939</v>
      </c>
      <c r="Q286" s="225">
        <f>Q70+Q142+Q214</f>
        <v>9264</v>
      </c>
      <c r="R286" s="210">
        <f>SUM(F286:Q286)</f>
        <v>119485</v>
      </c>
    </row>
    <row r="287" spans="1:18" x14ac:dyDescent="0.2">
      <c r="A287" s="218" t="s">
        <v>398</v>
      </c>
      <c r="B287" s="223">
        <v>1</v>
      </c>
      <c r="C287" s="224">
        <v>100</v>
      </c>
      <c r="D287" s="218" t="s">
        <v>16</v>
      </c>
      <c r="E287" s="218" t="s">
        <v>397</v>
      </c>
      <c r="F287" s="225">
        <f>F71+F143+F215</f>
        <v>330</v>
      </c>
      <c r="G287" s="225">
        <f>G71+G143+G215</f>
        <v>115</v>
      </c>
      <c r="H287" s="225">
        <f>H71+H143+H215</f>
        <v>30</v>
      </c>
      <c r="I287" s="225">
        <f>I71+I143+I215</f>
        <v>30</v>
      </c>
      <c r="J287" s="225">
        <f>J71+J143+J215</f>
        <v>0</v>
      </c>
      <c r="K287" s="225">
        <f>K71+K143+K215</f>
        <v>0</v>
      </c>
      <c r="L287" s="225">
        <f>L71+L143+L215</f>
        <v>0</v>
      </c>
      <c r="M287" s="225">
        <f>M71+M143+M215</f>
        <v>0</v>
      </c>
      <c r="N287" s="225">
        <f>N71+N143+N215</f>
        <v>0</v>
      </c>
      <c r="O287" s="225">
        <f>O71+O143+O215</f>
        <v>45</v>
      </c>
      <c r="P287" s="225">
        <f>P71+P143+P215</f>
        <v>40</v>
      </c>
      <c r="Q287" s="225">
        <f>Q71+Q143+Q215</f>
        <v>61</v>
      </c>
      <c r="R287" s="210">
        <f>SUM(F287:Q287)</f>
        <v>651</v>
      </c>
    </row>
    <row r="288" spans="1:18" x14ac:dyDescent="0.2">
      <c r="A288" s="218" t="s">
        <v>410</v>
      </c>
      <c r="B288" s="223">
        <v>1</v>
      </c>
      <c r="C288" s="224">
        <v>49</v>
      </c>
      <c r="D288" s="218" t="s">
        <v>412</v>
      </c>
      <c r="E288" s="218" t="s">
        <v>411</v>
      </c>
      <c r="F288" s="225">
        <f>F72+F144+F216</f>
        <v>4784</v>
      </c>
      <c r="G288" s="225">
        <f>G72+G144+G216</f>
        <v>4656</v>
      </c>
      <c r="H288" s="225">
        <f>H72+H144+H216</f>
        <v>4527</v>
      </c>
      <c r="I288" s="225">
        <f>I72+I144+I216</f>
        <v>4785</v>
      </c>
      <c r="J288" s="225">
        <f>J72+J144+J216</f>
        <v>6378</v>
      </c>
      <c r="K288" s="225">
        <f>K72+K144+K216</f>
        <v>4465</v>
      </c>
      <c r="L288" s="225">
        <f>L72+L144+L216</f>
        <v>5744</v>
      </c>
      <c r="M288" s="225">
        <f>M72+M144+M216</f>
        <v>3926</v>
      </c>
      <c r="N288" s="225">
        <f>N72+N144+N216</f>
        <v>3632</v>
      </c>
      <c r="O288" s="225">
        <f>O72+O144+O216</f>
        <v>4597</v>
      </c>
      <c r="P288" s="225">
        <f>P72+P144+P216</f>
        <v>3630</v>
      </c>
      <c r="Q288" s="225">
        <f>Q72+Q144+Q216</f>
        <v>3260</v>
      </c>
      <c r="R288" s="210">
        <f>SUM(F288:Q288)</f>
        <v>54384</v>
      </c>
    </row>
    <row r="289" spans="1:18" x14ac:dyDescent="0.2">
      <c r="A289" s="218" t="s">
        <v>410</v>
      </c>
      <c r="B289" s="223">
        <v>1</v>
      </c>
      <c r="C289" s="224">
        <v>28</v>
      </c>
      <c r="D289" s="218" t="s">
        <v>409</v>
      </c>
      <c r="E289" s="218" t="s">
        <v>408</v>
      </c>
      <c r="F289" s="225">
        <f>F73+F145+F217</f>
        <v>197</v>
      </c>
      <c r="G289" s="225">
        <f>G73+G145+G217</f>
        <v>338</v>
      </c>
      <c r="H289" s="225">
        <f>H73+H145+H217</f>
        <v>170</v>
      </c>
      <c r="I289" s="225">
        <f>I73+I145+I217</f>
        <v>269</v>
      </c>
      <c r="J289" s="225">
        <f>J73+J145+J217</f>
        <v>301</v>
      </c>
      <c r="K289" s="225">
        <f>K73+K145+K217</f>
        <v>172</v>
      </c>
      <c r="L289" s="225">
        <f>L73+L145+L217</f>
        <v>164</v>
      </c>
      <c r="M289" s="225">
        <f>M73+M145+M217</f>
        <v>113</v>
      </c>
      <c r="N289" s="225">
        <f>N73+N145+N217</f>
        <v>140</v>
      </c>
      <c r="O289" s="225">
        <f>O73+O145+O217</f>
        <v>196</v>
      </c>
      <c r="P289" s="225">
        <f>P73+P145+P217</f>
        <v>29</v>
      </c>
      <c r="Q289" s="225">
        <f>Q73+Q145+Q217</f>
        <v>199</v>
      </c>
      <c r="R289" s="210">
        <f>SUM(F289:Q289)</f>
        <v>2288</v>
      </c>
    </row>
    <row r="290" spans="1:18" ht="14.25" x14ac:dyDescent="0.2">
      <c r="A290" s="215"/>
      <c r="B290" s="215"/>
      <c r="C290" s="215"/>
      <c r="D290" s="215"/>
      <c r="E290" s="212" t="s">
        <v>38</v>
      </c>
      <c r="F290" s="210">
        <f>SUM(F222:F289)</f>
        <v>3849965</v>
      </c>
      <c r="G290" s="210">
        <f>SUM(G222:G289)</f>
        <v>3714260.8</v>
      </c>
      <c r="H290" s="210">
        <f>SUM(H222:H289)</f>
        <v>3542039.5</v>
      </c>
      <c r="I290" s="210">
        <f>SUM(I222:I289)</f>
        <v>3752413.5</v>
      </c>
      <c r="J290" s="210">
        <f>SUM(J222:J289)</f>
        <v>3762804.5</v>
      </c>
      <c r="K290" s="210">
        <f>SUM(K222:K289)</f>
        <v>3405482.5</v>
      </c>
      <c r="L290" s="210">
        <f>SUM(L222:L289)</f>
        <v>3675966</v>
      </c>
      <c r="M290" s="210">
        <f>SUM(M222:M289)</f>
        <v>3661433.5</v>
      </c>
      <c r="N290" s="210">
        <f>SUM(N222:N289)</f>
        <v>3476779.5</v>
      </c>
      <c r="O290" s="210">
        <f>SUM(O222:O289)</f>
        <v>3692161</v>
      </c>
      <c r="P290" s="210">
        <f>SUM(P222:P289)</f>
        <v>3796373</v>
      </c>
      <c r="Q290" s="210">
        <f>SUM(Q222:Q289)</f>
        <v>3576461</v>
      </c>
      <c r="R290" s="227">
        <f>SUM(R222:R289)</f>
        <v>43906139.799999997</v>
      </c>
    </row>
  </sheetData>
  <mergeCells count="4">
    <mergeCell ref="F4:R4"/>
    <mergeCell ref="F76:R76"/>
    <mergeCell ref="F148:R148"/>
    <mergeCell ref="F220:R220"/>
  </mergeCells>
  <pageMargins left="0.44431372549019615" right="0.44431372549019615" top="0.44431372549019615" bottom="0.44431372549019615" header="0.50980392156862753" footer="0.50980392156862753"/>
  <pageSetup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135"/>
  <sheetViews>
    <sheetView showGridLines="0" workbookViewId="0">
      <pane ySplit="3" topLeftCell="A4" activePane="bottomLeft" state="frozen"/>
      <selection pane="bottomLeft" activeCell="C14" sqref="C14"/>
    </sheetView>
  </sheetViews>
  <sheetFormatPr defaultRowHeight="12.75" x14ac:dyDescent="0.2"/>
  <cols>
    <col min="1" max="1" width="33.7109375" style="87" customWidth="1"/>
    <col min="2" max="2" width="32.28515625" style="87" bestFit="1" customWidth="1"/>
    <col min="3" max="3" width="12.140625" style="87" bestFit="1" customWidth="1"/>
    <col min="4" max="4" width="13.140625" style="87" bestFit="1" customWidth="1"/>
    <col min="5" max="5" width="8.7109375" style="87" bestFit="1" customWidth="1"/>
    <col min="6" max="6" width="12" style="87" bestFit="1" customWidth="1"/>
    <col min="7" max="7" width="20.42578125" style="87" bestFit="1" customWidth="1"/>
    <col min="8" max="8" width="14.28515625" style="87" bestFit="1" customWidth="1"/>
    <col min="9" max="9" width="7.7109375" style="87" bestFit="1" customWidth="1"/>
    <col min="10" max="16384" width="9.140625" style="87"/>
  </cols>
  <sheetData>
    <row r="1" spans="1:9" ht="15.75" x14ac:dyDescent="0.25">
      <c r="A1" s="214" t="s">
        <v>523</v>
      </c>
      <c r="B1" s="215"/>
      <c r="C1" s="215"/>
      <c r="D1" s="215"/>
      <c r="E1" s="215"/>
      <c r="F1" s="215"/>
      <c r="G1" s="215"/>
      <c r="H1" s="215"/>
      <c r="I1" s="215"/>
    </row>
    <row r="2" spans="1:9" x14ac:dyDescent="0.2">
      <c r="A2" s="216"/>
      <c r="B2" s="216"/>
      <c r="C2" s="216"/>
      <c r="D2" s="216"/>
      <c r="E2" s="216"/>
      <c r="F2" s="216"/>
      <c r="G2" s="216"/>
      <c r="H2" s="216"/>
      <c r="I2" s="216"/>
    </row>
    <row r="3" spans="1:9" ht="30" customHeight="1" x14ac:dyDescent="0.2">
      <c r="A3" s="217" t="s">
        <v>2</v>
      </c>
      <c r="B3" s="217" t="s">
        <v>43</v>
      </c>
      <c r="C3" s="217" t="s">
        <v>4</v>
      </c>
      <c r="D3" s="217" t="s">
        <v>5</v>
      </c>
      <c r="E3" s="217" t="s">
        <v>44</v>
      </c>
      <c r="F3" s="217" t="s">
        <v>45</v>
      </c>
      <c r="G3" s="217" t="s">
        <v>46</v>
      </c>
      <c r="H3" s="217" t="s">
        <v>47</v>
      </c>
      <c r="I3" s="217" t="s">
        <v>48</v>
      </c>
    </row>
    <row r="4" spans="1:9" x14ac:dyDescent="0.2">
      <c r="A4" s="218" t="s">
        <v>424</v>
      </c>
      <c r="B4" s="218" t="s">
        <v>512</v>
      </c>
      <c r="C4" s="218" t="s">
        <v>423</v>
      </c>
      <c r="D4" s="218" t="s">
        <v>17</v>
      </c>
      <c r="E4" s="218" t="s">
        <v>49</v>
      </c>
      <c r="F4" s="218" t="s">
        <v>522</v>
      </c>
      <c r="G4" s="218" t="s">
        <v>274</v>
      </c>
      <c r="H4" s="218" t="s">
        <v>54</v>
      </c>
      <c r="I4" s="218" t="s">
        <v>51</v>
      </c>
    </row>
    <row r="5" spans="1:9" x14ac:dyDescent="0.2">
      <c r="A5" s="218" t="s">
        <v>424</v>
      </c>
      <c r="B5" s="218" t="s">
        <v>512</v>
      </c>
      <c r="C5" s="218" t="s">
        <v>423</v>
      </c>
      <c r="D5" s="218" t="s">
        <v>17</v>
      </c>
      <c r="E5" s="218" t="s">
        <v>52</v>
      </c>
      <c r="F5" s="218" t="s">
        <v>522</v>
      </c>
      <c r="G5" s="218" t="s">
        <v>274</v>
      </c>
      <c r="H5" s="218" t="s">
        <v>54</v>
      </c>
      <c r="I5" s="218" t="s">
        <v>51</v>
      </c>
    </row>
    <row r="6" spans="1:9" x14ac:dyDescent="0.2">
      <c r="A6" s="218" t="s">
        <v>424</v>
      </c>
      <c r="B6" s="218" t="s">
        <v>512</v>
      </c>
      <c r="C6" s="218" t="s">
        <v>422</v>
      </c>
      <c r="D6" s="218" t="s">
        <v>17</v>
      </c>
      <c r="E6" s="218" t="s">
        <v>49</v>
      </c>
      <c r="F6" s="218" t="s">
        <v>521</v>
      </c>
      <c r="G6" s="218" t="s">
        <v>274</v>
      </c>
      <c r="H6" s="218" t="s">
        <v>54</v>
      </c>
      <c r="I6" s="218" t="s">
        <v>51</v>
      </c>
    </row>
    <row r="7" spans="1:9" x14ac:dyDescent="0.2">
      <c r="A7" s="218" t="s">
        <v>424</v>
      </c>
      <c r="B7" s="218" t="s">
        <v>512</v>
      </c>
      <c r="C7" s="218" t="s">
        <v>422</v>
      </c>
      <c r="D7" s="218" t="s">
        <v>17</v>
      </c>
      <c r="E7" s="218" t="s">
        <v>49</v>
      </c>
      <c r="F7" s="218" t="s">
        <v>520</v>
      </c>
      <c r="G7" s="218" t="s">
        <v>274</v>
      </c>
      <c r="H7" s="218" t="s">
        <v>54</v>
      </c>
      <c r="I7" s="218" t="s">
        <v>51</v>
      </c>
    </row>
    <row r="8" spans="1:9" x14ac:dyDescent="0.2">
      <c r="A8" s="218" t="s">
        <v>424</v>
      </c>
      <c r="B8" s="218" t="s">
        <v>512</v>
      </c>
      <c r="C8" s="218" t="s">
        <v>422</v>
      </c>
      <c r="D8" s="218" t="s">
        <v>17</v>
      </c>
      <c r="E8" s="218" t="s">
        <v>52</v>
      </c>
      <c r="F8" s="218" t="s">
        <v>521</v>
      </c>
      <c r="G8" s="218" t="s">
        <v>274</v>
      </c>
      <c r="H8" s="218" t="s">
        <v>54</v>
      </c>
      <c r="I8" s="218" t="s">
        <v>51</v>
      </c>
    </row>
    <row r="9" spans="1:9" x14ac:dyDescent="0.2">
      <c r="A9" s="218" t="s">
        <v>424</v>
      </c>
      <c r="B9" s="218" t="s">
        <v>512</v>
      </c>
      <c r="C9" s="218" t="s">
        <v>422</v>
      </c>
      <c r="D9" s="218" t="s">
        <v>17</v>
      </c>
      <c r="E9" s="218" t="s">
        <v>52</v>
      </c>
      <c r="F9" s="218" t="s">
        <v>520</v>
      </c>
      <c r="G9" s="218" t="s">
        <v>274</v>
      </c>
      <c r="H9" s="218" t="s">
        <v>54</v>
      </c>
      <c r="I9" s="218" t="s">
        <v>51</v>
      </c>
    </row>
    <row r="10" spans="1:9" x14ac:dyDescent="0.2">
      <c r="A10" s="218" t="s">
        <v>424</v>
      </c>
      <c r="B10" s="218" t="s">
        <v>512</v>
      </c>
      <c r="C10" s="218" t="s">
        <v>421</v>
      </c>
      <c r="D10" s="218" t="s">
        <v>17</v>
      </c>
      <c r="E10" s="218" t="s">
        <v>49</v>
      </c>
      <c r="F10" s="218" t="s">
        <v>519</v>
      </c>
      <c r="G10" s="218" t="s">
        <v>274</v>
      </c>
      <c r="H10" s="218" t="s">
        <v>54</v>
      </c>
      <c r="I10" s="218" t="s">
        <v>51</v>
      </c>
    </row>
    <row r="11" spans="1:9" x14ac:dyDescent="0.2">
      <c r="A11" s="218" t="s">
        <v>424</v>
      </c>
      <c r="B11" s="218" t="s">
        <v>512</v>
      </c>
      <c r="C11" s="218" t="s">
        <v>421</v>
      </c>
      <c r="D11" s="218" t="s">
        <v>17</v>
      </c>
      <c r="E11" s="218" t="s">
        <v>49</v>
      </c>
      <c r="F11" s="218" t="s">
        <v>518</v>
      </c>
      <c r="G11" s="218" t="s">
        <v>274</v>
      </c>
      <c r="H11" s="218" t="s">
        <v>54</v>
      </c>
      <c r="I11" s="218" t="s">
        <v>51</v>
      </c>
    </row>
    <row r="12" spans="1:9" x14ac:dyDescent="0.2">
      <c r="A12" s="218" t="s">
        <v>424</v>
      </c>
      <c r="B12" s="218" t="s">
        <v>512</v>
      </c>
      <c r="C12" s="218" t="s">
        <v>421</v>
      </c>
      <c r="D12" s="218" t="s">
        <v>17</v>
      </c>
      <c r="E12" s="218" t="s">
        <v>52</v>
      </c>
      <c r="F12" s="218" t="s">
        <v>518</v>
      </c>
      <c r="G12" s="218" t="s">
        <v>274</v>
      </c>
      <c r="H12" s="218" t="s">
        <v>54</v>
      </c>
      <c r="I12" s="218" t="s">
        <v>51</v>
      </c>
    </row>
    <row r="13" spans="1:9" x14ac:dyDescent="0.2">
      <c r="A13" s="218" t="s">
        <v>424</v>
      </c>
      <c r="B13" s="218" t="s">
        <v>512</v>
      </c>
      <c r="C13" s="218" t="s">
        <v>420</v>
      </c>
      <c r="D13" s="218" t="s">
        <v>17</v>
      </c>
      <c r="E13" s="218" t="s">
        <v>49</v>
      </c>
      <c r="F13" s="218" t="s">
        <v>517</v>
      </c>
      <c r="G13" s="218" t="s">
        <v>274</v>
      </c>
      <c r="H13" s="218" t="s">
        <v>54</v>
      </c>
      <c r="I13" s="218" t="s">
        <v>51</v>
      </c>
    </row>
    <row r="14" spans="1:9" x14ac:dyDescent="0.2">
      <c r="A14" s="218" t="s">
        <v>424</v>
      </c>
      <c r="B14" s="218" t="s">
        <v>512</v>
      </c>
      <c r="C14" s="218" t="s">
        <v>420</v>
      </c>
      <c r="D14" s="218" t="s">
        <v>17</v>
      </c>
      <c r="E14" s="218" t="s">
        <v>49</v>
      </c>
      <c r="F14" s="218" t="s">
        <v>516</v>
      </c>
      <c r="G14" s="218" t="s">
        <v>274</v>
      </c>
      <c r="H14" s="218" t="s">
        <v>54</v>
      </c>
      <c r="I14" s="218" t="s">
        <v>51</v>
      </c>
    </row>
    <row r="15" spans="1:9" x14ac:dyDescent="0.2">
      <c r="A15" s="218" t="s">
        <v>419</v>
      </c>
      <c r="B15" s="218" t="s">
        <v>512</v>
      </c>
      <c r="C15" s="218" t="s">
        <v>418</v>
      </c>
      <c r="D15" s="218" t="s">
        <v>123</v>
      </c>
      <c r="E15" s="218" t="s">
        <v>49</v>
      </c>
      <c r="F15" s="218" t="s">
        <v>514</v>
      </c>
      <c r="G15" s="218" t="s">
        <v>274</v>
      </c>
      <c r="H15" s="218" t="s">
        <v>50</v>
      </c>
      <c r="I15" s="218" t="s">
        <v>51</v>
      </c>
    </row>
    <row r="16" spans="1:9" x14ac:dyDescent="0.2">
      <c r="A16" s="218" t="s">
        <v>419</v>
      </c>
      <c r="B16" s="218" t="s">
        <v>512</v>
      </c>
      <c r="C16" s="218" t="s">
        <v>418</v>
      </c>
      <c r="D16" s="218" t="s">
        <v>123</v>
      </c>
      <c r="E16" s="218" t="s">
        <v>49</v>
      </c>
      <c r="F16" s="218" t="s">
        <v>515</v>
      </c>
      <c r="G16" s="218" t="s">
        <v>274</v>
      </c>
      <c r="H16" s="218" t="s">
        <v>50</v>
      </c>
      <c r="I16" s="218" t="s">
        <v>51</v>
      </c>
    </row>
    <row r="17" spans="1:9" x14ac:dyDescent="0.2">
      <c r="A17" s="218" t="s">
        <v>419</v>
      </c>
      <c r="B17" s="218" t="s">
        <v>512</v>
      </c>
      <c r="C17" s="218" t="s">
        <v>418</v>
      </c>
      <c r="D17" s="218" t="s">
        <v>123</v>
      </c>
      <c r="E17" s="218" t="s">
        <v>52</v>
      </c>
      <c r="F17" s="218" t="s">
        <v>514</v>
      </c>
      <c r="G17" s="218" t="s">
        <v>274</v>
      </c>
      <c r="H17" s="218" t="s">
        <v>50</v>
      </c>
      <c r="I17" s="218" t="s">
        <v>51</v>
      </c>
    </row>
    <row r="18" spans="1:9" x14ac:dyDescent="0.2">
      <c r="A18" s="218" t="s">
        <v>419</v>
      </c>
      <c r="B18" s="218" t="s">
        <v>512</v>
      </c>
      <c r="C18" s="218" t="s">
        <v>418</v>
      </c>
      <c r="D18" s="218" t="s">
        <v>123</v>
      </c>
      <c r="E18" s="218" t="s">
        <v>53</v>
      </c>
      <c r="F18" s="218" t="s">
        <v>514</v>
      </c>
      <c r="G18" s="218" t="s">
        <v>274</v>
      </c>
      <c r="H18" s="218" t="s">
        <v>50</v>
      </c>
      <c r="I18" s="218" t="s">
        <v>51</v>
      </c>
    </row>
    <row r="19" spans="1:9" x14ac:dyDescent="0.2">
      <c r="A19" s="218" t="s">
        <v>419</v>
      </c>
      <c r="B19" s="218" t="s">
        <v>512</v>
      </c>
      <c r="C19" s="218" t="s">
        <v>417</v>
      </c>
      <c r="D19" s="218" t="s">
        <v>123</v>
      </c>
      <c r="E19" s="218" t="s">
        <v>49</v>
      </c>
      <c r="F19" s="218" t="s">
        <v>511</v>
      </c>
      <c r="G19" s="218" t="s">
        <v>274</v>
      </c>
      <c r="H19" s="218" t="s">
        <v>50</v>
      </c>
      <c r="I19" s="218" t="s">
        <v>51</v>
      </c>
    </row>
    <row r="20" spans="1:9" x14ac:dyDescent="0.2">
      <c r="A20" s="218" t="s">
        <v>419</v>
      </c>
      <c r="B20" s="218" t="s">
        <v>512</v>
      </c>
      <c r="C20" s="218" t="s">
        <v>417</v>
      </c>
      <c r="D20" s="218" t="s">
        <v>123</v>
      </c>
      <c r="E20" s="218" t="s">
        <v>49</v>
      </c>
      <c r="F20" s="218" t="s">
        <v>513</v>
      </c>
      <c r="G20" s="218" t="s">
        <v>274</v>
      </c>
      <c r="H20" s="218" t="s">
        <v>50</v>
      </c>
      <c r="I20" s="218" t="s">
        <v>51</v>
      </c>
    </row>
    <row r="21" spans="1:9" x14ac:dyDescent="0.2">
      <c r="A21" s="218" t="s">
        <v>419</v>
      </c>
      <c r="B21" s="218" t="s">
        <v>512</v>
      </c>
      <c r="C21" s="218" t="s">
        <v>417</v>
      </c>
      <c r="D21" s="218" t="s">
        <v>123</v>
      </c>
      <c r="E21" s="218" t="s">
        <v>52</v>
      </c>
      <c r="F21" s="218" t="s">
        <v>511</v>
      </c>
      <c r="G21" s="218" t="s">
        <v>274</v>
      </c>
      <c r="H21" s="218" t="s">
        <v>50</v>
      </c>
      <c r="I21" s="218" t="s">
        <v>51</v>
      </c>
    </row>
    <row r="22" spans="1:9" x14ac:dyDescent="0.2">
      <c r="A22" s="218" t="s">
        <v>419</v>
      </c>
      <c r="B22" s="218" t="s">
        <v>512</v>
      </c>
      <c r="C22" s="218" t="s">
        <v>417</v>
      </c>
      <c r="D22" s="218" t="s">
        <v>123</v>
      </c>
      <c r="E22" s="218" t="s">
        <v>53</v>
      </c>
      <c r="F22" s="218" t="s">
        <v>511</v>
      </c>
      <c r="G22" s="218" t="s">
        <v>274</v>
      </c>
      <c r="H22" s="218" t="s">
        <v>50</v>
      </c>
      <c r="I22" s="218" t="s">
        <v>51</v>
      </c>
    </row>
    <row r="23" spans="1:9" x14ac:dyDescent="0.2">
      <c r="A23" s="218" t="s">
        <v>410</v>
      </c>
      <c r="B23" s="218" t="s">
        <v>481</v>
      </c>
      <c r="C23" s="218" t="s">
        <v>84</v>
      </c>
      <c r="D23" s="218" t="s">
        <v>85</v>
      </c>
      <c r="E23" s="218" t="s">
        <v>49</v>
      </c>
      <c r="F23" s="218" t="s">
        <v>510</v>
      </c>
      <c r="G23" s="218" t="s">
        <v>492</v>
      </c>
      <c r="H23" s="218" t="s">
        <v>89</v>
      </c>
      <c r="I23" s="218" t="s">
        <v>51</v>
      </c>
    </row>
    <row r="24" spans="1:9" x14ac:dyDescent="0.2">
      <c r="A24" s="218" t="s">
        <v>410</v>
      </c>
      <c r="B24" s="218" t="s">
        <v>481</v>
      </c>
      <c r="C24" s="218" t="s">
        <v>84</v>
      </c>
      <c r="D24" s="218" t="s">
        <v>85</v>
      </c>
      <c r="E24" s="218" t="s">
        <v>49</v>
      </c>
      <c r="F24" s="218" t="s">
        <v>509</v>
      </c>
      <c r="G24" s="218" t="s">
        <v>219</v>
      </c>
      <c r="H24" s="218" t="s">
        <v>89</v>
      </c>
      <c r="I24" s="218" t="s">
        <v>51</v>
      </c>
    </row>
    <row r="25" spans="1:9" x14ac:dyDescent="0.2">
      <c r="A25" s="218" t="s">
        <v>410</v>
      </c>
      <c r="B25" s="218" t="s">
        <v>481</v>
      </c>
      <c r="C25" s="218" t="s">
        <v>84</v>
      </c>
      <c r="D25" s="218" t="s">
        <v>85</v>
      </c>
      <c r="E25" s="218" t="s">
        <v>49</v>
      </c>
      <c r="F25" s="218" t="s">
        <v>507</v>
      </c>
      <c r="G25" s="218" t="s">
        <v>219</v>
      </c>
      <c r="H25" s="218" t="s">
        <v>89</v>
      </c>
      <c r="I25" s="218" t="s">
        <v>51</v>
      </c>
    </row>
    <row r="26" spans="1:9" x14ac:dyDescent="0.2">
      <c r="A26" s="218" t="s">
        <v>410</v>
      </c>
      <c r="B26" s="218" t="s">
        <v>481</v>
      </c>
      <c r="C26" s="218" t="s">
        <v>84</v>
      </c>
      <c r="D26" s="218" t="s">
        <v>85</v>
      </c>
      <c r="E26" s="218" t="s">
        <v>49</v>
      </c>
      <c r="F26" s="218" t="s">
        <v>504</v>
      </c>
      <c r="G26" s="218" t="s">
        <v>487</v>
      </c>
      <c r="H26" s="218" t="s">
        <v>89</v>
      </c>
      <c r="I26" s="218" t="s">
        <v>51</v>
      </c>
    </row>
    <row r="27" spans="1:9" x14ac:dyDescent="0.2">
      <c r="A27" s="218" t="s">
        <v>410</v>
      </c>
      <c r="B27" s="218" t="s">
        <v>481</v>
      </c>
      <c r="C27" s="218" t="s">
        <v>84</v>
      </c>
      <c r="D27" s="218" t="s">
        <v>85</v>
      </c>
      <c r="E27" s="218" t="s">
        <v>49</v>
      </c>
      <c r="F27" s="218" t="s">
        <v>503</v>
      </c>
      <c r="G27" s="218" t="s">
        <v>479</v>
      </c>
      <c r="H27" s="218" t="s">
        <v>89</v>
      </c>
      <c r="I27" s="218" t="s">
        <v>51</v>
      </c>
    </row>
    <row r="28" spans="1:9" x14ac:dyDescent="0.2">
      <c r="A28" s="218" t="s">
        <v>410</v>
      </c>
      <c r="B28" s="218" t="s">
        <v>481</v>
      </c>
      <c r="C28" s="218" t="s">
        <v>84</v>
      </c>
      <c r="D28" s="218" t="s">
        <v>85</v>
      </c>
      <c r="E28" s="218" t="s">
        <v>49</v>
      </c>
      <c r="F28" s="218" t="s">
        <v>502</v>
      </c>
      <c r="G28" s="218" t="s">
        <v>484</v>
      </c>
      <c r="H28" s="218" t="s">
        <v>89</v>
      </c>
      <c r="I28" s="218" t="s">
        <v>51</v>
      </c>
    </row>
    <row r="29" spans="1:9" x14ac:dyDescent="0.2">
      <c r="A29" s="218" t="s">
        <v>410</v>
      </c>
      <c r="B29" s="218" t="s">
        <v>481</v>
      </c>
      <c r="C29" s="218" t="s">
        <v>84</v>
      </c>
      <c r="D29" s="218" t="s">
        <v>85</v>
      </c>
      <c r="E29" s="218" t="s">
        <v>49</v>
      </c>
      <c r="F29" s="218" t="s">
        <v>501</v>
      </c>
      <c r="G29" s="218" t="s">
        <v>482</v>
      </c>
      <c r="H29" s="218" t="s">
        <v>89</v>
      </c>
      <c r="I29" s="218" t="s">
        <v>51</v>
      </c>
    </row>
    <row r="30" spans="1:9" x14ac:dyDescent="0.2">
      <c r="A30" s="218" t="s">
        <v>410</v>
      </c>
      <c r="B30" s="218" t="s">
        <v>481</v>
      </c>
      <c r="C30" s="218" t="s">
        <v>84</v>
      </c>
      <c r="D30" s="218" t="s">
        <v>85</v>
      </c>
      <c r="E30" s="218" t="s">
        <v>52</v>
      </c>
      <c r="F30" s="218" t="s">
        <v>510</v>
      </c>
      <c r="G30" s="218" t="s">
        <v>492</v>
      </c>
      <c r="H30" s="218" t="s">
        <v>89</v>
      </c>
      <c r="I30" s="218" t="s">
        <v>51</v>
      </c>
    </row>
    <row r="31" spans="1:9" x14ac:dyDescent="0.2">
      <c r="A31" s="218" t="s">
        <v>410</v>
      </c>
      <c r="B31" s="218" t="s">
        <v>481</v>
      </c>
      <c r="C31" s="218" t="s">
        <v>84</v>
      </c>
      <c r="D31" s="218" t="s">
        <v>85</v>
      </c>
      <c r="E31" s="218" t="s">
        <v>52</v>
      </c>
      <c r="F31" s="218" t="s">
        <v>509</v>
      </c>
      <c r="G31" s="218" t="s">
        <v>219</v>
      </c>
      <c r="H31" s="218" t="s">
        <v>89</v>
      </c>
      <c r="I31" s="218" t="s">
        <v>51</v>
      </c>
    </row>
    <row r="32" spans="1:9" x14ac:dyDescent="0.2">
      <c r="A32" s="218" t="s">
        <v>410</v>
      </c>
      <c r="B32" s="218" t="s">
        <v>481</v>
      </c>
      <c r="C32" s="218" t="s">
        <v>84</v>
      </c>
      <c r="D32" s="218" t="s">
        <v>85</v>
      </c>
      <c r="E32" s="218" t="s">
        <v>52</v>
      </c>
      <c r="F32" s="218" t="s">
        <v>508</v>
      </c>
      <c r="G32" s="218" t="s">
        <v>219</v>
      </c>
      <c r="H32" s="218" t="s">
        <v>89</v>
      </c>
      <c r="I32" s="218" t="s">
        <v>51</v>
      </c>
    </row>
    <row r="33" spans="1:9" x14ac:dyDescent="0.2">
      <c r="A33" s="218" t="s">
        <v>410</v>
      </c>
      <c r="B33" s="218" t="s">
        <v>481</v>
      </c>
      <c r="C33" s="218" t="s">
        <v>84</v>
      </c>
      <c r="D33" s="218" t="s">
        <v>85</v>
      </c>
      <c r="E33" s="218" t="s">
        <v>52</v>
      </c>
      <c r="F33" s="218" t="s">
        <v>507</v>
      </c>
      <c r="G33" s="218" t="s">
        <v>219</v>
      </c>
      <c r="H33" s="218" t="s">
        <v>89</v>
      </c>
      <c r="I33" s="218" t="s">
        <v>51</v>
      </c>
    </row>
    <row r="34" spans="1:9" x14ac:dyDescent="0.2">
      <c r="A34" s="218" t="s">
        <v>410</v>
      </c>
      <c r="B34" s="218" t="s">
        <v>481</v>
      </c>
      <c r="C34" s="218" t="s">
        <v>84</v>
      </c>
      <c r="D34" s="218" t="s">
        <v>85</v>
      </c>
      <c r="E34" s="218" t="s">
        <v>52</v>
      </c>
      <c r="F34" s="218" t="s">
        <v>506</v>
      </c>
      <c r="G34" s="218" t="s">
        <v>505</v>
      </c>
      <c r="H34" s="218" t="s">
        <v>89</v>
      </c>
      <c r="I34" s="218" t="s">
        <v>51</v>
      </c>
    </row>
    <row r="35" spans="1:9" x14ac:dyDescent="0.2">
      <c r="A35" s="218" t="s">
        <v>410</v>
      </c>
      <c r="B35" s="218" t="s">
        <v>481</v>
      </c>
      <c r="C35" s="218" t="s">
        <v>84</v>
      </c>
      <c r="D35" s="218" t="s">
        <v>85</v>
      </c>
      <c r="E35" s="218" t="s">
        <v>52</v>
      </c>
      <c r="F35" s="218" t="s">
        <v>504</v>
      </c>
      <c r="G35" s="218" t="s">
        <v>487</v>
      </c>
      <c r="H35" s="218" t="s">
        <v>89</v>
      </c>
      <c r="I35" s="218" t="s">
        <v>51</v>
      </c>
    </row>
    <row r="36" spans="1:9" x14ac:dyDescent="0.2">
      <c r="A36" s="218" t="s">
        <v>410</v>
      </c>
      <c r="B36" s="218" t="s">
        <v>481</v>
      </c>
      <c r="C36" s="218" t="s">
        <v>84</v>
      </c>
      <c r="D36" s="218" t="s">
        <v>85</v>
      </c>
      <c r="E36" s="218" t="s">
        <v>52</v>
      </c>
      <c r="F36" s="218" t="s">
        <v>503</v>
      </c>
      <c r="G36" s="218" t="s">
        <v>479</v>
      </c>
      <c r="H36" s="218" t="s">
        <v>89</v>
      </c>
      <c r="I36" s="218" t="s">
        <v>51</v>
      </c>
    </row>
    <row r="37" spans="1:9" x14ac:dyDescent="0.2">
      <c r="A37" s="218" t="s">
        <v>410</v>
      </c>
      <c r="B37" s="218" t="s">
        <v>481</v>
      </c>
      <c r="C37" s="218" t="s">
        <v>84</v>
      </c>
      <c r="D37" s="218" t="s">
        <v>85</v>
      </c>
      <c r="E37" s="218" t="s">
        <v>52</v>
      </c>
      <c r="F37" s="218" t="s">
        <v>502</v>
      </c>
      <c r="G37" s="218" t="s">
        <v>484</v>
      </c>
      <c r="H37" s="218" t="s">
        <v>89</v>
      </c>
      <c r="I37" s="218" t="s">
        <v>51</v>
      </c>
    </row>
    <row r="38" spans="1:9" x14ac:dyDescent="0.2">
      <c r="A38" s="218" t="s">
        <v>410</v>
      </c>
      <c r="B38" s="218" t="s">
        <v>481</v>
      </c>
      <c r="C38" s="218" t="s">
        <v>84</v>
      </c>
      <c r="D38" s="218" t="s">
        <v>85</v>
      </c>
      <c r="E38" s="218" t="s">
        <v>52</v>
      </c>
      <c r="F38" s="218" t="s">
        <v>501</v>
      </c>
      <c r="G38" s="218" t="s">
        <v>482</v>
      </c>
      <c r="H38" s="218" t="s">
        <v>89</v>
      </c>
      <c r="I38" s="218" t="s">
        <v>51</v>
      </c>
    </row>
    <row r="39" spans="1:9" x14ac:dyDescent="0.2">
      <c r="A39" s="218" t="s">
        <v>410</v>
      </c>
      <c r="B39" s="218" t="s">
        <v>475</v>
      </c>
      <c r="C39" s="218" t="s">
        <v>84</v>
      </c>
      <c r="D39" s="218" t="s">
        <v>85</v>
      </c>
      <c r="E39" s="218" t="s">
        <v>49</v>
      </c>
      <c r="F39" s="218" t="s">
        <v>500</v>
      </c>
      <c r="G39" s="218" t="s">
        <v>55</v>
      </c>
      <c r="H39" s="218" t="s">
        <v>50</v>
      </c>
      <c r="I39" s="218" t="s">
        <v>51</v>
      </c>
    </row>
    <row r="40" spans="1:9" x14ac:dyDescent="0.2">
      <c r="A40" s="218" t="s">
        <v>410</v>
      </c>
      <c r="B40" s="218" t="s">
        <v>475</v>
      </c>
      <c r="C40" s="218" t="s">
        <v>84</v>
      </c>
      <c r="D40" s="218" t="s">
        <v>85</v>
      </c>
      <c r="E40" s="218" t="s">
        <v>49</v>
      </c>
      <c r="F40" s="218" t="s">
        <v>499</v>
      </c>
      <c r="G40" s="218" t="s">
        <v>55</v>
      </c>
      <c r="H40" s="218" t="s">
        <v>50</v>
      </c>
      <c r="I40" s="218" t="s">
        <v>51</v>
      </c>
    </row>
    <row r="41" spans="1:9" x14ac:dyDescent="0.2">
      <c r="A41" s="218" t="s">
        <v>410</v>
      </c>
      <c r="B41" s="218" t="s">
        <v>475</v>
      </c>
      <c r="C41" s="218" t="s">
        <v>84</v>
      </c>
      <c r="D41" s="218" t="s">
        <v>85</v>
      </c>
      <c r="E41" s="218" t="s">
        <v>49</v>
      </c>
      <c r="F41" s="218" t="s">
        <v>498</v>
      </c>
      <c r="G41" s="218" t="s">
        <v>55</v>
      </c>
      <c r="H41" s="218" t="s">
        <v>50</v>
      </c>
      <c r="I41" s="218" t="s">
        <v>51</v>
      </c>
    </row>
    <row r="42" spans="1:9" x14ac:dyDescent="0.2">
      <c r="A42" s="218" t="s">
        <v>410</v>
      </c>
      <c r="B42" s="218" t="s">
        <v>475</v>
      </c>
      <c r="C42" s="218" t="s">
        <v>84</v>
      </c>
      <c r="D42" s="218" t="s">
        <v>85</v>
      </c>
      <c r="E42" s="218" t="s">
        <v>52</v>
      </c>
      <c r="F42" s="218" t="s">
        <v>500</v>
      </c>
      <c r="G42" s="218" t="s">
        <v>55</v>
      </c>
      <c r="H42" s="218" t="s">
        <v>50</v>
      </c>
      <c r="I42" s="218" t="s">
        <v>51</v>
      </c>
    </row>
    <row r="43" spans="1:9" x14ac:dyDescent="0.2">
      <c r="A43" s="218" t="s">
        <v>410</v>
      </c>
      <c r="B43" s="218" t="s">
        <v>475</v>
      </c>
      <c r="C43" s="218" t="s">
        <v>84</v>
      </c>
      <c r="D43" s="218" t="s">
        <v>85</v>
      </c>
      <c r="E43" s="218" t="s">
        <v>52</v>
      </c>
      <c r="F43" s="218" t="s">
        <v>499</v>
      </c>
      <c r="G43" s="218" t="s">
        <v>55</v>
      </c>
      <c r="H43" s="218" t="s">
        <v>50</v>
      </c>
      <c r="I43" s="218" t="s">
        <v>51</v>
      </c>
    </row>
    <row r="44" spans="1:9" x14ac:dyDescent="0.2">
      <c r="A44" s="218" t="s">
        <v>410</v>
      </c>
      <c r="B44" s="218" t="s">
        <v>475</v>
      </c>
      <c r="C44" s="218" t="s">
        <v>84</v>
      </c>
      <c r="D44" s="218" t="s">
        <v>85</v>
      </c>
      <c r="E44" s="218" t="s">
        <v>52</v>
      </c>
      <c r="F44" s="218" t="s">
        <v>498</v>
      </c>
      <c r="G44" s="218" t="s">
        <v>55</v>
      </c>
      <c r="H44" s="218" t="s">
        <v>50</v>
      </c>
      <c r="I44" s="218" t="s">
        <v>51</v>
      </c>
    </row>
    <row r="45" spans="1:9" x14ac:dyDescent="0.2">
      <c r="A45" s="218" t="s">
        <v>410</v>
      </c>
      <c r="B45" s="218" t="s">
        <v>481</v>
      </c>
      <c r="C45" s="218" t="s">
        <v>412</v>
      </c>
      <c r="D45" s="218" t="s">
        <v>411</v>
      </c>
      <c r="E45" s="218" t="s">
        <v>49</v>
      </c>
      <c r="F45" s="218" t="s">
        <v>497</v>
      </c>
      <c r="G45" s="218" t="s">
        <v>219</v>
      </c>
      <c r="H45" s="218" t="s">
        <v>89</v>
      </c>
      <c r="I45" s="218" t="s">
        <v>51</v>
      </c>
    </row>
    <row r="46" spans="1:9" x14ac:dyDescent="0.2">
      <c r="A46" s="218" t="s">
        <v>410</v>
      </c>
      <c r="B46" s="218" t="s">
        <v>481</v>
      </c>
      <c r="C46" s="218" t="s">
        <v>412</v>
      </c>
      <c r="D46" s="218" t="s">
        <v>411</v>
      </c>
      <c r="E46" s="218" t="s">
        <v>52</v>
      </c>
      <c r="F46" s="218" t="s">
        <v>497</v>
      </c>
      <c r="G46" s="218" t="s">
        <v>219</v>
      </c>
      <c r="H46" s="218" t="s">
        <v>89</v>
      </c>
      <c r="I46" s="218" t="s">
        <v>51</v>
      </c>
    </row>
    <row r="47" spans="1:9" x14ac:dyDescent="0.2">
      <c r="A47" s="218" t="s">
        <v>410</v>
      </c>
      <c r="B47" s="218" t="s">
        <v>475</v>
      </c>
      <c r="C47" s="218" t="s">
        <v>412</v>
      </c>
      <c r="D47" s="218" t="s">
        <v>411</v>
      </c>
      <c r="E47" s="218" t="s">
        <v>49</v>
      </c>
      <c r="F47" s="218" t="s">
        <v>496</v>
      </c>
      <c r="G47" s="218" t="s">
        <v>55</v>
      </c>
      <c r="H47" s="218" t="s">
        <v>50</v>
      </c>
      <c r="I47" s="218" t="s">
        <v>51</v>
      </c>
    </row>
    <row r="48" spans="1:9" x14ac:dyDescent="0.2">
      <c r="A48" s="218" t="s">
        <v>410</v>
      </c>
      <c r="B48" s="218" t="s">
        <v>475</v>
      </c>
      <c r="C48" s="218" t="s">
        <v>412</v>
      </c>
      <c r="D48" s="218" t="s">
        <v>411</v>
      </c>
      <c r="E48" s="218" t="s">
        <v>52</v>
      </c>
      <c r="F48" s="218" t="s">
        <v>496</v>
      </c>
      <c r="G48" s="218" t="s">
        <v>55</v>
      </c>
      <c r="H48" s="218" t="s">
        <v>50</v>
      </c>
      <c r="I48" s="218" t="s">
        <v>51</v>
      </c>
    </row>
    <row r="49" spans="1:9" x14ac:dyDescent="0.2">
      <c r="A49" s="218" t="s">
        <v>410</v>
      </c>
      <c r="B49" s="218" t="s">
        <v>467</v>
      </c>
      <c r="C49" s="218" t="s">
        <v>416</v>
      </c>
      <c r="D49" s="218" t="s">
        <v>392</v>
      </c>
      <c r="E49" s="218" t="s">
        <v>49</v>
      </c>
      <c r="F49" s="218" t="s">
        <v>495</v>
      </c>
      <c r="G49" s="218" t="s">
        <v>55</v>
      </c>
      <c r="H49" s="218" t="s">
        <v>50</v>
      </c>
      <c r="I49" s="218" t="s">
        <v>51</v>
      </c>
    </row>
    <row r="50" spans="1:9" x14ac:dyDescent="0.2">
      <c r="A50" s="218" t="s">
        <v>410</v>
      </c>
      <c r="B50" s="218" t="s">
        <v>467</v>
      </c>
      <c r="C50" s="218" t="s">
        <v>416</v>
      </c>
      <c r="D50" s="218" t="s">
        <v>392</v>
      </c>
      <c r="E50" s="218" t="s">
        <v>52</v>
      </c>
      <c r="F50" s="218" t="s">
        <v>495</v>
      </c>
      <c r="G50" s="218" t="s">
        <v>55</v>
      </c>
      <c r="H50" s="218" t="s">
        <v>50</v>
      </c>
      <c r="I50" s="218" t="s">
        <v>51</v>
      </c>
    </row>
    <row r="51" spans="1:9" x14ac:dyDescent="0.2">
      <c r="A51" s="218" t="s">
        <v>410</v>
      </c>
      <c r="B51" s="218" t="s">
        <v>467</v>
      </c>
      <c r="C51" s="218" t="s">
        <v>409</v>
      </c>
      <c r="D51" s="218" t="s">
        <v>408</v>
      </c>
      <c r="E51" s="218" t="s">
        <v>49</v>
      </c>
      <c r="F51" s="218" t="s">
        <v>494</v>
      </c>
      <c r="G51" s="218" t="s">
        <v>55</v>
      </c>
      <c r="H51" s="218" t="s">
        <v>50</v>
      </c>
      <c r="I51" s="218" t="s">
        <v>51</v>
      </c>
    </row>
    <row r="52" spans="1:9" x14ac:dyDescent="0.2">
      <c r="A52" s="218" t="s">
        <v>410</v>
      </c>
      <c r="B52" s="218" t="s">
        <v>467</v>
      </c>
      <c r="C52" s="218" t="s">
        <v>409</v>
      </c>
      <c r="D52" s="218" t="s">
        <v>408</v>
      </c>
      <c r="E52" s="218" t="s">
        <v>52</v>
      </c>
      <c r="F52" s="218" t="s">
        <v>494</v>
      </c>
      <c r="G52" s="218" t="s">
        <v>55</v>
      </c>
      <c r="H52" s="218" t="s">
        <v>50</v>
      </c>
      <c r="I52" s="218" t="s">
        <v>51</v>
      </c>
    </row>
    <row r="53" spans="1:9" x14ac:dyDescent="0.2">
      <c r="A53" s="218" t="s">
        <v>410</v>
      </c>
      <c r="B53" s="218" t="s">
        <v>481</v>
      </c>
      <c r="C53" s="218" t="s">
        <v>16</v>
      </c>
      <c r="D53" s="218" t="s">
        <v>85</v>
      </c>
      <c r="E53" s="218" t="s">
        <v>49</v>
      </c>
      <c r="F53" s="218" t="s">
        <v>493</v>
      </c>
      <c r="G53" s="218" t="s">
        <v>492</v>
      </c>
      <c r="H53" s="218" t="s">
        <v>89</v>
      </c>
      <c r="I53" s="218" t="s">
        <v>51</v>
      </c>
    </row>
    <row r="54" spans="1:9" x14ac:dyDescent="0.2">
      <c r="A54" s="218" t="s">
        <v>410</v>
      </c>
      <c r="B54" s="218" t="s">
        <v>481</v>
      </c>
      <c r="C54" s="218" t="s">
        <v>16</v>
      </c>
      <c r="D54" s="218" t="s">
        <v>85</v>
      </c>
      <c r="E54" s="218" t="s">
        <v>49</v>
      </c>
      <c r="F54" s="218" t="s">
        <v>491</v>
      </c>
      <c r="G54" s="218" t="s">
        <v>219</v>
      </c>
      <c r="H54" s="218" t="s">
        <v>89</v>
      </c>
      <c r="I54" s="218" t="s">
        <v>51</v>
      </c>
    </row>
    <row r="55" spans="1:9" x14ac:dyDescent="0.2">
      <c r="A55" s="218" t="s">
        <v>410</v>
      </c>
      <c r="B55" s="218" t="s">
        <v>481</v>
      </c>
      <c r="C55" s="218" t="s">
        <v>16</v>
      </c>
      <c r="D55" s="218" t="s">
        <v>85</v>
      </c>
      <c r="E55" s="218" t="s">
        <v>49</v>
      </c>
      <c r="F55" s="218" t="s">
        <v>490</v>
      </c>
      <c r="G55" s="218" t="s">
        <v>219</v>
      </c>
      <c r="H55" s="218" t="s">
        <v>89</v>
      </c>
      <c r="I55" s="218" t="s">
        <v>51</v>
      </c>
    </row>
    <row r="56" spans="1:9" x14ac:dyDescent="0.2">
      <c r="A56" s="218" t="s">
        <v>410</v>
      </c>
      <c r="B56" s="218" t="s">
        <v>481</v>
      </c>
      <c r="C56" s="218" t="s">
        <v>16</v>
      </c>
      <c r="D56" s="218" t="s">
        <v>85</v>
      </c>
      <c r="E56" s="218" t="s">
        <v>49</v>
      </c>
      <c r="F56" s="218" t="s">
        <v>489</v>
      </c>
      <c r="G56" s="218" t="s">
        <v>487</v>
      </c>
      <c r="H56" s="218" t="s">
        <v>89</v>
      </c>
      <c r="I56" s="218" t="s">
        <v>51</v>
      </c>
    </row>
    <row r="57" spans="1:9" x14ac:dyDescent="0.2">
      <c r="A57" s="218" t="s">
        <v>410</v>
      </c>
      <c r="B57" s="218" t="s">
        <v>481</v>
      </c>
      <c r="C57" s="218" t="s">
        <v>16</v>
      </c>
      <c r="D57" s="218" t="s">
        <v>85</v>
      </c>
      <c r="E57" s="218" t="s">
        <v>49</v>
      </c>
      <c r="F57" s="218" t="s">
        <v>488</v>
      </c>
      <c r="G57" s="218" t="s">
        <v>487</v>
      </c>
      <c r="H57" s="218" t="s">
        <v>89</v>
      </c>
      <c r="I57" s="218" t="s">
        <v>51</v>
      </c>
    </row>
    <row r="58" spans="1:9" x14ac:dyDescent="0.2">
      <c r="A58" s="218" t="s">
        <v>410</v>
      </c>
      <c r="B58" s="218" t="s">
        <v>481</v>
      </c>
      <c r="C58" s="218" t="s">
        <v>16</v>
      </c>
      <c r="D58" s="218" t="s">
        <v>85</v>
      </c>
      <c r="E58" s="218" t="s">
        <v>49</v>
      </c>
      <c r="F58" s="218" t="s">
        <v>480</v>
      </c>
      <c r="G58" s="218" t="s">
        <v>479</v>
      </c>
      <c r="H58" s="218" t="s">
        <v>89</v>
      </c>
      <c r="I58" s="218" t="s">
        <v>51</v>
      </c>
    </row>
    <row r="59" spans="1:9" x14ac:dyDescent="0.2">
      <c r="A59" s="218" t="s">
        <v>410</v>
      </c>
      <c r="B59" s="218" t="s">
        <v>481</v>
      </c>
      <c r="C59" s="218" t="s">
        <v>16</v>
      </c>
      <c r="D59" s="218" t="s">
        <v>85</v>
      </c>
      <c r="E59" s="218" t="s">
        <v>49</v>
      </c>
      <c r="F59" s="218" t="s">
        <v>486</v>
      </c>
      <c r="G59" s="218" t="s">
        <v>484</v>
      </c>
      <c r="H59" s="218" t="s">
        <v>89</v>
      </c>
      <c r="I59" s="218" t="s">
        <v>51</v>
      </c>
    </row>
    <row r="60" spans="1:9" x14ac:dyDescent="0.2">
      <c r="A60" s="218" t="s">
        <v>410</v>
      </c>
      <c r="B60" s="218" t="s">
        <v>481</v>
      </c>
      <c r="C60" s="218" t="s">
        <v>16</v>
      </c>
      <c r="D60" s="218" t="s">
        <v>85</v>
      </c>
      <c r="E60" s="218" t="s">
        <v>49</v>
      </c>
      <c r="F60" s="218" t="s">
        <v>485</v>
      </c>
      <c r="G60" s="218" t="s">
        <v>484</v>
      </c>
      <c r="H60" s="218" t="s">
        <v>89</v>
      </c>
      <c r="I60" s="218" t="s">
        <v>51</v>
      </c>
    </row>
    <row r="61" spans="1:9" x14ac:dyDescent="0.2">
      <c r="A61" s="218" t="s">
        <v>410</v>
      </c>
      <c r="B61" s="218" t="s">
        <v>481</v>
      </c>
      <c r="C61" s="218" t="s">
        <v>16</v>
      </c>
      <c r="D61" s="218" t="s">
        <v>85</v>
      </c>
      <c r="E61" s="218" t="s">
        <v>49</v>
      </c>
      <c r="F61" s="218" t="s">
        <v>483</v>
      </c>
      <c r="G61" s="218" t="s">
        <v>482</v>
      </c>
      <c r="H61" s="218" t="s">
        <v>89</v>
      </c>
      <c r="I61" s="218" t="s">
        <v>51</v>
      </c>
    </row>
    <row r="62" spans="1:9" x14ac:dyDescent="0.2">
      <c r="A62" s="218" t="s">
        <v>410</v>
      </c>
      <c r="B62" s="218" t="s">
        <v>481</v>
      </c>
      <c r="C62" s="218" t="s">
        <v>16</v>
      </c>
      <c r="D62" s="218" t="s">
        <v>85</v>
      </c>
      <c r="E62" s="218" t="s">
        <v>52</v>
      </c>
      <c r="F62" s="218" t="s">
        <v>493</v>
      </c>
      <c r="G62" s="218" t="s">
        <v>492</v>
      </c>
      <c r="H62" s="218" t="s">
        <v>89</v>
      </c>
      <c r="I62" s="218" t="s">
        <v>51</v>
      </c>
    </row>
    <row r="63" spans="1:9" x14ac:dyDescent="0.2">
      <c r="A63" s="218" t="s">
        <v>410</v>
      </c>
      <c r="B63" s="218" t="s">
        <v>481</v>
      </c>
      <c r="C63" s="218" t="s">
        <v>16</v>
      </c>
      <c r="D63" s="218" t="s">
        <v>85</v>
      </c>
      <c r="E63" s="218" t="s">
        <v>52</v>
      </c>
      <c r="F63" s="218" t="s">
        <v>491</v>
      </c>
      <c r="G63" s="218" t="s">
        <v>219</v>
      </c>
      <c r="H63" s="218" t="s">
        <v>89</v>
      </c>
      <c r="I63" s="218" t="s">
        <v>51</v>
      </c>
    </row>
    <row r="64" spans="1:9" x14ac:dyDescent="0.2">
      <c r="A64" s="218" t="s">
        <v>410</v>
      </c>
      <c r="B64" s="218" t="s">
        <v>481</v>
      </c>
      <c r="C64" s="218" t="s">
        <v>16</v>
      </c>
      <c r="D64" s="218" t="s">
        <v>85</v>
      </c>
      <c r="E64" s="218" t="s">
        <v>52</v>
      </c>
      <c r="F64" s="218" t="s">
        <v>490</v>
      </c>
      <c r="G64" s="218" t="s">
        <v>219</v>
      </c>
      <c r="H64" s="218" t="s">
        <v>89</v>
      </c>
      <c r="I64" s="218" t="s">
        <v>51</v>
      </c>
    </row>
    <row r="65" spans="1:9" x14ac:dyDescent="0.2">
      <c r="A65" s="218" t="s">
        <v>410</v>
      </c>
      <c r="B65" s="218" t="s">
        <v>481</v>
      </c>
      <c r="C65" s="218" t="s">
        <v>16</v>
      </c>
      <c r="D65" s="218" t="s">
        <v>85</v>
      </c>
      <c r="E65" s="218" t="s">
        <v>52</v>
      </c>
      <c r="F65" s="218" t="s">
        <v>489</v>
      </c>
      <c r="G65" s="218" t="s">
        <v>487</v>
      </c>
      <c r="H65" s="218" t="s">
        <v>89</v>
      </c>
      <c r="I65" s="218" t="s">
        <v>51</v>
      </c>
    </row>
    <row r="66" spans="1:9" x14ac:dyDescent="0.2">
      <c r="A66" s="218" t="s">
        <v>410</v>
      </c>
      <c r="B66" s="218" t="s">
        <v>481</v>
      </c>
      <c r="C66" s="218" t="s">
        <v>16</v>
      </c>
      <c r="D66" s="218" t="s">
        <v>85</v>
      </c>
      <c r="E66" s="218" t="s">
        <v>52</v>
      </c>
      <c r="F66" s="218" t="s">
        <v>488</v>
      </c>
      <c r="G66" s="218" t="s">
        <v>487</v>
      </c>
      <c r="H66" s="218" t="s">
        <v>89</v>
      </c>
      <c r="I66" s="218" t="s">
        <v>51</v>
      </c>
    </row>
    <row r="67" spans="1:9" x14ac:dyDescent="0.2">
      <c r="A67" s="218" t="s">
        <v>410</v>
      </c>
      <c r="B67" s="218" t="s">
        <v>481</v>
      </c>
      <c r="C67" s="218" t="s">
        <v>16</v>
      </c>
      <c r="D67" s="218" t="s">
        <v>85</v>
      </c>
      <c r="E67" s="218" t="s">
        <v>52</v>
      </c>
      <c r="F67" s="218" t="s">
        <v>480</v>
      </c>
      <c r="G67" s="218" t="s">
        <v>479</v>
      </c>
      <c r="H67" s="218" t="s">
        <v>89</v>
      </c>
      <c r="I67" s="218" t="s">
        <v>51</v>
      </c>
    </row>
    <row r="68" spans="1:9" x14ac:dyDescent="0.2">
      <c r="A68" s="218" t="s">
        <v>410</v>
      </c>
      <c r="B68" s="218" t="s">
        <v>481</v>
      </c>
      <c r="C68" s="218" t="s">
        <v>16</v>
      </c>
      <c r="D68" s="218" t="s">
        <v>85</v>
      </c>
      <c r="E68" s="218" t="s">
        <v>52</v>
      </c>
      <c r="F68" s="218" t="s">
        <v>486</v>
      </c>
      <c r="G68" s="218" t="s">
        <v>484</v>
      </c>
      <c r="H68" s="218" t="s">
        <v>89</v>
      </c>
      <c r="I68" s="218" t="s">
        <v>51</v>
      </c>
    </row>
    <row r="69" spans="1:9" x14ac:dyDescent="0.2">
      <c r="A69" s="218" t="s">
        <v>410</v>
      </c>
      <c r="B69" s="218" t="s">
        <v>481</v>
      </c>
      <c r="C69" s="218" t="s">
        <v>16</v>
      </c>
      <c r="D69" s="218" t="s">
        <v>85</v>
      </c>
      <c r="E69" s="218" t="s">
        <v>52</v>
      </c>
      <c r="F69" s="218" t="s">
        <v>485</v>
      </c>
      <c r="G69" s="218" t="s">
        <v>484</v>
      </c>
      <c r="H69" s="218" t="s">
        <v>89</v>
      </c>
      <c r="I69" s="218" t="s">
        <v>51</v>
      </c>
    </row>
    <row r="70" spans="1:9" x14ac:dyDescent="0.2">
      <c r="A70" s="218" t="s">
        <v>410</v>
      </c>
      <c r="B70" s="218" t="s">
        <v>481</v>
      </c>
      <c r="C70" s="218" t="s">
        <v>16</v>
      </c>
      <c r="D70" s="218" t="s">
        <v>85</v>
      </c>
      <c r="E70" s="218" t="s">
        <v>52</v>
      </c>
      <c r="F70" s="218" t="s">
        <v>483</v>
      </c>
      <c r="G70" s="218" t="s">
        <v>482</v>
      </c>
      <c r="H70" s="218" t="s">
        <v>89</v>
      </c>
      <c r="I70" s="218" t="s">
        <v>51</v>
      </c>
    </row>
    <row r="71" spans="1:9" x14ac:dyDescent="0.2">
      <c r="A71" s="218" t="s">
        <v>410</v>
      </c>
      <c r="B71" s="218" t="s">
        <v>481</v>
      </c>
      <c r="C71" s="218" t="s">
        <v>16</v>
      </c>
      <c r="D71" s="218" t="s">
        <v>85</v>
      </c>
      <c r="E71" s="218" t="s">
        <v>53</v>
      </c>
      <c r="F71" s="218" t="s">
        <v>480</v>
      </c>
      <c r="G71" s="218" t="s">
        <v>479</v>
      </c>
      <c r="H71" s="218" t="s">
        <v>89</v>
      </c>
      <c r="I71" s="218" t="s">
        <v>51</v>
      </c>
    </row>
    <row r="72" spans="1:9" x14ac:dyDescent="0.2">
      <c r="A72" s="218" t="s">
        <v>410</v>
      </c>
      <c r="B72" s="218" t="s">
        <v>475</v>
      </c>
      <c r="C72" s="218" t="s">
        <v>16</v>
      </c>
      <c r="D72" s="218" t="s">
        <v>85</v>
      </c>
      <c r="E72" s="218" t="s">
        <v>49</v>
      </c>
      <c r="F72" s="218" t="s">
        <v>478</v>
      </c>
      <c r="G72" s="218" t="s">
        <v>55</v>
      </c>
      <c r="H72" s="218" t="s">
        <v>50</v>
      </c>
      <c r="I72" s="218" t="s">
        <v>51</v>
      </c>
    </row>
    <row r="73" spans="1:9" x14ac:dyDescent="0.2">
      <c r="A73" s="218" t="s">
        <v>410</v>
      </c>
      <c r="B73" s="218" t="s">
        <v>475</v>
      </c>
      <c r="C73" s="218" t="s">
        <v>16</v>
      </c>
      <c r="D73" s="218" t="s">
        <v>85</v>
      </c>
      <c r="E73" s="218" t="s">
        <v>49</v>
      </c>
      <c r="F73" s="218" t="s">
        <v>477</v>
      </c>
      <c r="G73" s="218" t="s">
        <v>55</v>
      </c>
      <c r="H73" s="218" t="s">
        <v>50</v>
      </c>
      <c r="I73" s="218" t="s">
        <v>51</v>
      </c>
    </row>
    <row r="74" spans="1:9" x14ac:dyDescent="0.2">
      <c r="A74" s="218" t="s">
        <v>410</v>
      </c>
      <c r="B74" s="218" t="s">
        <v>475</v>
      </c>
      <c r="C74" s="218" t="s">
        <v>16</v>
      </c>
      <c r="D74" s="218" t="s">
        <v>85</v>
      </c>
      <c r="E74" s="218" t="s">
        <v>49</v>
      </c>
      <c r="F74" s="218" t="s">
        <v>476</v>
      </c>
      <c r="G74" s="218" t="s">
        <v>55</v>
      </c>
      <c r="H74" s="218" t="s">
        <v>50</v>
      </c>
      <c r="I74" s="218" t="s">
        <v>51</v>
      </c>
    </row>
    <row r="75" spans="1:9" x14ac:dyDescent="0.2">
      <c r="A75" s="218" t="s">
        <v>410</v>
      </c>
      <c r="B75" s="218" t="s">
        <v>475</v>
      </c>
      <c r="C75" s="218" t="s">
        <v>16</v>
      </c>
      <c r="D75" s="218" t="s">
        <v>85</v>
      </c>
      <c r="E75" s="218" t="s">
        <v>52</v>
      </c>
      <c r="F75" s="218" t="s">
        <v>478</v>
      </c>
      <c r="G75" s="218" t="s">
        <v>55</v>
      </c>
      <c r="H75" s="218" t="s">
        <v>50</v>
      </c>
      <c r="I75" s="218" t="s">
        <v>51</v>
      </c>
    </row>
    <row r="76" spans="1:9" x14ac:dyDescent="0.2">
      <c r="A76" s="218" t="s">
        <v>410</v>
      </c>
      <c r="B76" s="218" t="s">
        <v>475</v>
      </c>
      <c r="C76" s="218" t="s">
        <v>16</v>
      </c>
      <c r="D76" s="218" t="s">
        <v>85</v>
      </c>
      <c r="E76" s="218" t="s">
        <v>52</v>
      </c>
      <c r="F76" s="218" t="s">
        <v>477</v>
      </c>
      <c r="G76" s="218" t="s">
        <v>55</v>
      </c>
      <c r="H76" s="218" t="s">
        <v>50</v>
      </c>
      <c r="I76" s="218" t="s">
        <v>51</v>
      </c>
    </row>
    <row r="77" spans="1:9" x14ac:dyDescent="0.2">
      <c r="A77" s="218" t="s">
        <v>410</v>
      </c>
      <c r="B77" s="218" t="s">
        <v>475</v>
      </c>
      <c r="C77" s="218" t="s">
        <v>16</v>
      </c>
      <c r="D77" s="218" t="s">
        <v>85</v>
      </c>
      <c r="E77" s="218" t="s">
        <v>52</v>
      </c>
      <c r="F77" s="218" t="s">
        <v>476</v>
      </c>
      <c r="G77" s="218" t="s">
        <v>55</v>
      </c>
      <c r="H77" s="218" t="s">
        <v>50</v>
      </c>
      <c r="I77" s="218" t="s">
        <v>51</v>
      </c>
    </row>
    <row r="78" spans="1:9" x14ac:dyDescent="0.2">
      <c r="A78" s="218" t="s">
        <v>410</v>
      </c>
      <c r="B78" s="218" t="s">
        <v>475</v>
      </c>
      <c r="C78" s="218" t="s">
        <v>107</v>
      </c>
      <c r="D78" s="218" t="s">
        <v>106</v>
      </c>
      <c r="E78" s="218" t="s">
        <v>49</v>
      </c>
      <c r="F78" s="218" t="s">
        <v>474</v>
      </c>
      <c r="G78" s="218" t="s">
        <v>55</v>
      </c>
      <c r="H78" s="218" t="s">
        <v>50</v>
      </c>
      <c r="I78" s="218" t="s">
        <v>51</v>
      </c>
    </row>
    <row r="79" spans="1:9" x14ac:dyDescent="0.2">
      <c r="A79" s="218" t="s">
        <v>410</v>
      </c>
      <c r="B79" s="218" t="s">
        <v>475</v>
      </c>
      <c r="C79" s="218" t="s">
        <v>107</v>
      </c>
      <c r="D79" s="218" t="s">
        <v>106</v>
      </c>
      <c r="E79" s="218" t="s">
        <v>56</v>
      </c>
      <c r="F79" s="218" t="s">
        <v>474</v>
      </c>
      <c r="G79" s="218" t="s">
        <v>55</v>
      </c>
      <c r="H79" s="218" t="s">
        <v>50</v>
      </c>
      <c r="I79" s="218" t="s">
        <v>51</v>
      </c>
    </row>
    <row r="80" spans="1:9" x14ac:dyDescent="0.2">
      <c r="A80" s="218" t="s">
        <v>410</v>
      </c>
      <c r="B80" s="218" t="s">
        <v>467</v>
      </c>
      <c r="C80" s="218" t="s">
        <v>415</v>
      </c>
      <c r="D80" s="218" t="s">
        <v>392</v>
      </c>
      <c r="E80" s="218" t="s">
        <v>49</v>
      </c>
      <c r="F80" s="218" t="s">
        <v>473</v>
      </c>
      <c r="G80" s="218" t="s">
        <v>55</v>
      </c>
      <c r="H80" s="218" t="s">
        <v>50</v>
      </c>
      <c r="I80" s="218" t="s">
        <v>51</v>
      </c>
    </row>
    <row r="81" spans="1:9" x14ac:dyDescent="0.2">
      <c r="A81" s="218" t="s">
        <v>410</v>
      </c>
      <c r="B81" s="218" t="s">
        <v>467</v>
      </c>
      <c r="C81" s="218" t="s">
        <v>415</v>
      </c>
      <c r="D81" s="218" t="s">
        <v>392</v>
      </c>
      <c r="E81" s="218" t="s">
        <v>49</v>
      </c>
      <c r="F81" s="218" t="s">
        <v>472</v>
      </c>
      <c r="G81" s="218" t="s">
        <v>55</v>
      </c>
      <c r="H81" s="218" t="s">
        <v>50</v>
      </c>
      <c r="I81" s="218" t="s">
        <v>51</v>
      </c>
    </row>
    <row r="82" spans="1:9" x14ac:dyDescent="0.2">
      <c r="A82" s="218" t="s">
        <v>410</v>
      </c>
      <c r="B82" s="218" t="s">
        <v>467</v>
      </c>
      <c r="C82" s="218" t="s">
        <v>415</v>
      </c>
      <c r="D82" s="218" t="s">
        <v>392</v>
      </c>
      <c r="E82" s="218" t="s">
        <v>49</v>
      </c>
      <c r="F82" s="218" t="s">
        <v>471</v>
      </c>
      <c r="G82" s="218" t="s">
        <v>55</v>
      </c>
      <c r="H82" s="218" t="s">
        <v>50</v>
      </c>
      <c r="I82" s="218" t="s">
        <v>51</v>
      </c>
    </row>
    <row r="83" spans="1:9" x14ac:dyDescent="0.2">
      <c r="A83" s="218" t="s">
        <v>410</v>
      </c>
      <c r="B83" s="218" t="s">
        <v>467</v>
      </c>
      <c r="C83" s="218" t="s">
        <v>415</v>
      </c>
      <c r="D83" s="218" t="s">
        <v>392</v>
      </c>
      <c r="E83" s="218" t="s">
        <v>52</v>
      </c>
      <c r="F83" s="218" t="s">
        <v>473</v>
      </c>
      <c r="G83" s="218" t="s">
        <v>55</v>
      </c>
      <c r="H83" s="218" t="s">
        <v>50</v>
      </c>
      <c r="I83" s="218" t="s">
        <v>51</v>
      </c>
    </row>
    <row r="84" spans="1:9" x14ac:dyDescent="0.2">
      <c r="A84" s="218" t="s">
        <v>410</v>
      </c>
      <c r="B84" s="218" t="s">
        <v>467</v>
      </c>
      <c r="C84" s="218" t="s">
        <v>415</v>
      </c>
      <c r="D84" s="218" t="s">
        <v>392</v>
      </c>
      <c r="E84" s="218" t="s">
        <v>52</v>
      </c>
      <c r="F84" s="218" t="s">
        <v>472</v>
      </c>
      <c r="G84" s="218" t="s">
        <v>55</v>
      </c>
      <c r="H84" s="218" t="s">
        <v>50</v>
      </c>
      <c r="I84" s="218" t="s">
        <v>51</v>
      </c>
    </row>
    <row r="85" spans="1:9" x14ac:dyDescent="0.2">
      <c r="A85" s="218" t="s">
        <v>410</v>
      </c>
      <c r="B85" s="218" t="s">
        <v>467</v>
      </c>
      <c r="C85" s="218" t="s">
        <v>415</v>
      </c>
      <c r="D85" s="218" t="s">
        <v>392</v>
      </c>
      <c r="E85" s="218" t="s">
        <v>52</v>
      </c>
      <c r="F85" s="218" t="s">
        <v>471</v>
      </c>
      <c r="G85" s="218" t="s">
        <v>55</v>
      </c>
      <c r="H85" s="218" t="s">
        <v>50</v>
      </c>
      <c r="I85" s="218" t="s">
        <v>51</v>
      </c>
    </row>
    <row r="86" spans="1:9" x14ac:dyDescent="0.2">
      <c r="A86" s="218" t="s">
        <v>410</v>
      </c>
      <c r="B86" s="218" t="s">
        <v>467</v>
      </c>
      <c r="C86" s="218" t="s">
        <v>414</v>
      </c>
      <c r="D86" s="218" t="s">
        <v>392</v>
      </c>
      <c r="E86" s="218" t="s">
        <v>49</v>
      </c>
      <c r="F86" s="218" t="s">
        <v>470</v>
      </c>
      <c r="G86" s="218" t="s">
        <v>55</v>
      </c>
      <c r="H86" s="218" t="s">
        <v>50</v>
      </c>
      <c r="I86" s="218" t="s">
        <v>51</v>
      </c>
    </row>
    <row r="87" spans="1:9" x14ac:dyDescent="0.2">
      <c r="A87" s="218" t="s">
        <v>410</v>
      </c>
      <c r="B87" s="218" t="s">
        <v>467</v>
      </c>
      <c r="C87" s="218" t="s">
        <v>414</v>
      </c>
      <c r="D87" s="218" t="s">
        <v>392</v>
      </c>
      <c r="E87" s="218" t="s">
        <v>52</v>
      </c>
      <c r="F87" s="218" t="s">
        <v>470</v>
      </c>
      <c r="G87" s="218" t="s">
        <v>55</v>
      </c>
      <c r="H87" s="218" t="s">
        <v>50</v>
      </c>
      <c r="I87" s="218" t="s">
        <v>51</v>
      </c>
    </row>
    <row r="88" spans="1:9" x14ac:dyDescent="0.2">
      <c r="A88" s="218" t="s">
        <v>410</v>
      </c>
      <c r="B88" s="218" t="s">
        <v>467</v>
      </c>
      <c r="C88" s="218" t="s">
        <v>413</v>
      </c>
      <c r="D88" s="218" t="s">
        <v>392</v>
      </c>
      <c r="E88" s="218" t="s">
        <v>49</v>
      </c>
      <c r="F88" s="218" t="s">
        <v>469</v>
      </c>
      <c r="G88" s="218" t="s">
        <v>55</v>
      </c>
      <c r="H88" s="218" t="s">
        <v>50</v>
      </c>
      <c r="I88" s="218" t="s">
        <v>51</v>
      </c>
    </row>
    <row r="89" spans="1:9" x14ac:dyDescent="0.2">
      <c r="A89" s="218" t="s">
        <v>410</v>
      </c>
      <c r="B89" s="218" t="s">
        <v>467</v>
      </c>
      <c r="C89" s="218" t="s">
        <v>413</v>
      </c>
      <c r="D89" s="218" t="s">
        <v>392</v>
      </c>
      <c r="E89" s="218" t="s">
        <v>49</v>
      </c>
      <c r="F89" s="218" t="s">
        <v>468</v>
      </c>
      <c r="G89" s="218" t="s">
        <v>55</v>
      </c>
      <c r="H89" s="218" t="s">
        <v>50</v>
      </c>
      <c r="I89" s="218" t="s">
        <v>51</v>
      </c>
    </row>
    <row r="90" spans="1:9" x14ac:dyDescent="0.2">
      <c r="A90" s="218" t="s">
        <v>410</v>
      </c>
      <c r="B90" s="218" t="s">
        <v>467</v>
      </c>
      <c r="C90" s="218" t="s">
        <v>413</v>
      </c>
      <c r="D90" s="218" t="s">
        <v>392</v>
      </c>
      <c r="E90" s="218" t="s">
        <v>49</v>
      </c>
      <c r="F90" s="218" t="s">
        <v>466</v>
      </c>
      <c r="G90" s="218" t="s">
        <v>55</v>
      </c>
      <c r="H90" s="218" t="s">
        <v>50</v>
      </c>
      <c r="I90" s="218" t="s">
        <v>51</v>
      </c>
    </row>
    <row r="91" spans="1:9" x14ac:dyDescent="0.2">
      <c r="A91" s="218" t="s">
        <v>410</v>
      </c>
      <c r="B91" s="218" t="s">
        <v>467</v>
      </c>
      <c r="C91" s="218" t="s">
        <v>413</v>
      </c>
      <c r="D91" s="218" t="s">
        <v>392</v>
      </c>
      <c r="E91" s="218" t="s">
        <v>52</v>
      </c>
      <c r="F91" s="218" t="s">
        <v>469</v>
      </c>
      <c r="G91" s="218" t="s">
        <v>55</v>
      </c>
      <c r="H91" s="218" t="s">
        <v>50</v>
      </c>
      <c r="I91" s="218" t="s">
        <v>51</v>
      </c>
    </row>
    <row r="92" spans="1:9" x14ac:dyDescent="0.2">
      <c r="A92" s="218" t="s">
        <v>410</v>
      </c>
      <c r="B92" s="218" t="s">
        <v>467</v>
      </c>
      <c r="C92" s="218" t="s">
        <v>413</v>
      </c>
      <c r="D92" s="218" t="s">
        <v>392</v>
      </c>
      <c r="E92" s="218" t="s">
        <v>52</v>
      </c>
      <c r="F92" s="218" t="s">
        <v>468</v>
      </c>
      <c r="G92" s="218" t="s">
        <v>55</v>
      </c>
      <c r="H92" s="218" t="s">
        <v>50</v>
      </c>
      <c r="I92" s="218" t="s">
        <v>51</v>
      </c>
    </row>
    <row r="93" spans="1:9" x14ac:dyDescent="0.2">
      <c r="A93" s="218" t="s">
        <v>410</v>
      </c>
      <c r="B93" s="218" t="s">
        <v>467</v>
      </c>
      <c r="C93" s="218" t="s">
        <v>413</v>
      </c>
      <c r="D93" s="218" t="s">
        <v>392</v>
      </c>
      <c r="E93" s="218" t="s">
        <v>52</v>
      </c>
      <c r="F93" s="218" t="s">
        <v>466</v>
      </c>
      <c r="G93" s="218" t="s">
        <v>55</v>
      </c>
      <c r="H93" s="218" t="s">
        <v>50</v>
      </c>
      <c r="I93" s="218" t="s">
        <v>51</v>
      </c>
    </row>
    <row r="94" spans="1:9" x14ac:dyDescent="0.2">
      <c r="A94" s="218" t="s">
        <v>404</v>
      </c>
      <c r="B94" s="218" t="s">
        <v>459</v>
      </c>
      <c r="C94" s="218" t="s">
        <v>407</v>
      </c>
      <c r="D94" s="218" t="s">
        <v>85</v>
      </c>
      <c r="E94" s="218" t="s">
        <v>49</v>
      </c>
      <c r="F94" s="218" t="s">
        <v>465</v>
      </c>
      <c r="G94" s="218" t="s">
        <v>314</v>
      </c>
      <c r="H94" s="218" t="s">
        <v>54</v>
      </c>
      <c r="I94" s="218" t="s">
        <v>51</v>
      </c>
    </row>
    <row r="95" spans="1:9" x14ac:dyDescent="0.2">
      <c r="A95" s="218" t="s">
        <v>404</v>
      </c>
      <c r="B95" s="218" t="s">
        <v>464</v>
      </c>
      <c r="C95" s="218" t="s">
        <v>405</v>
      </c>
      <c r="D95" s="218" t="s">
        <v>106</v>
      </c>
      <c r="E95" s="218" t="s">
        <v>49</v>
      </c>
      <c r="F95" s="218" t="s">
        <v>463</v>
      </c>
      <c r="G95" s="218" t="s">
        <v>462</v>
      </c>
      <c r="H95" s="218" t="s">
        <v>50</v>
      </c>
      <c r="I95" s="218" t="s">
        <v>51</v>
      </c>
    </row>
    <row r="96" spans="1:9" x14ac:dyDescent="0.2">
      <c r="A96" s="218" t="s">
        <v>404</v>
      </c>
      <c r="B96" s="218" t="s">
        <v>464</v>
      </c>
      <c r="C96" s="218" t="s">
        <v>405</v>
      </c>
      <c r="D96" s="218" t="s">
        <v>106</v>
      </c>
      <c r="E96" s="218" t="s">
        <v>56</v>
      </c>
      <c r="F96" s="218" t="s">
        <v>463</v>
      </c>
      <c r="G96" s="218" t="s">
        <v>462</v>
      </c>
      <c r="H96" s="218" t="s">
        <v>50</v>
      </c>
      <c r="I96" s="218" t="s">
        <v>51</v>
      </c>
    </row>
    <row r="97" spans="1:9" x14ac:dyDescent="0.2">
      <c r="A97" s="218" t="s">
        <v>404</v>
      </c>
      <c r="B97" s="218" t="s">
        <v>459</v>
      </c>
      <c r="C97" s="218" t="s">
        <v>403</v>
      </c>
      <c r="D97" s="218" t="s">
        <v>85</v>
      </c>
      <c r="E97" s="218" t="s">
        <v>49</v>
      </c>
      <c r="F97" s="218" t="s">
        <v>461</v>
      </c>
      <c r="G97" s="218" t="s">
        <v>314</v>
      </c>
      <c r="H97" s="218" t="s">
        <v>54</v>
      </c>
      <c r="I97" s="218" t="s">
        <v>51</v>
      </c>
    </row>
    <row r="98" spans="1:9" x14ac:dyDescent="0.2">
      <c r="A98" s="218" t="s">
        <v>404</v>
      </c>
      <c r="B98" s="218" t="s">
        <v>459</v>
      </c>
      <c r="C98" s="218" t="s">
        <v>403</v>
      </c>
      <c r="D98" s="218" t="s">
        <v>85</v>
      </c>
      <c r="E98" s="218" t="s">
        <v>52</v>
      </c>
      <c r="F98" s="218" t="s">
        <v>461</v>
      </c>
      <c r="G98" s="218" t="s">
        <v>314</v>
      </c>
      <c r="H98" s="218" t="s">
        <v>54</v>
      </c>
      <c r="I98" s="218" t="s">
        <v>51</v>
      </c>
    </row>
    <row r="99" spans="1:9" x14ac:dyDescent="0.2">
      <c r="A99" s="218" t="s">
        <v>404</v>
      </c>
      <c r="B99" s="218" t="s">
        <v>456</v>
      </c>
      <c r="C99" s="218" t="s">
        <v>403</v>
      </c>
      <c r="D99" s="218" t="s">
        <v>400</v>
      </c>
      <c r="E99" s="218" t="s">
        <v>49</v>
      </c>
      <c r="F99" s="218" t="s">
        <v>460</v>
      </c>
      <c r="G99" s="218" t="s">
        <v>314</v>
      </c>
      <c r="H99" s="218" t="s">
        <v>54</v>
      </c>
      <c r="I99" s="218" t="s">
        <v>51</v>
      </c>
    </row>
    <row r="100" spans="1:9" x14ac:dyDescent="0.2">
      <c r="A100" s="218" t="s">
        <v>404</v>
      </c>
      <c r="B100" s="218" t="s">
        <v>459</v>
      </c>
      <c r="C100" s="218" t="s">
        <v>406</v>
      </c>
      <c r="D100" s="218" t="s">
        <v>85</v>
      </c>
      <c r="E100" s="218" t="s">
        <v>49</v>
      </c>
      <c r="F100" s="218" t="s">
        <v>458</v>
      </c>
      <c r="G100" s="218" t="s">
        <v>314</v>
      </c>
      <c r="H100" s="218" t="s">
        <v>54</v>
      </c>
      <c r="I100" s="218" t="s">
        <v>51</v>
      </c>
    </row>
    <row r="101" spans="1:9" x14ac:dyDescent="0.2">
      <c r="A101" s="218" t="s">
        <v>404</v>
      </c>
      <c r="B101" s="218" t="s">
        <v>459</v>
      </c>
      <c r="C101" s="218" t="s">
        <v>406</v>
      </c>
      <c r="D101" s="218" t="s">
        <v>85</v>
      </c>
      <c r="E101" s="218" t="s">
        <v>52</v>
      </c>
      <c r="F101" s="218" t="s">
        <v>458</v>
      </c>
      <c r="G101" s="218" t="s">
        <v>314</v>
      </c>
      <c r="H101" s="218" t="s">
        <v>54</v>
      </c>
      <c r="I101" s="218" t="s">
        <v>51</v>
      </c>
    </row>
    <row r="102" spans="1:9" x14ac:dyDescent="0.2">
      <c r="A102" s="218" t="s">
        <v>404</v>
      </c>
      <c r="B102" s="218" t="s">
        <v>456</v>
      </c>
      <c r="C102" s="218" t="s">
        <v>402</v>
      </c>
      <c r="D102" s="218" t="s">
        <v>400</v>
      </c>
      <c r="E102" s="218" t="s">
        <v>49</v>
      </c>
      <c r="F102" s="218" t="s">
        <v>457</v>
      </c>
      <c r="G102" s="218" t="s">
        <v>314</v>
      </c>
      <c r="H102" s="218" t="s">
        <v>54</v>
      </c>
      <c r="I102" s="218" t="s">
        <v>51</v>
      </c>
    </row>
    <row r="103" spans="1:9" x14ac:dyDescent="0.2">
      <c r="A103" s="218" t="s">
        <v>404</v>
      </c>
      <c r="B103" s="218" t="s">
        <v>456</v>
      </c>
      <c r="C103" s="218" t="s">
        <v>401</v>
      </c>
      <c r="D103" s="218" t="s">
        <v>400</v>
      </c>
      <c r="E103" s="218" t="s">
        <v>49</v>
      </c>
      <c r="F103" s="218" t="s">
        <v>455</v>
      </c>
      <c r="G103" s="218" t="s">
        <v>314</v>
      </c>
      <c r="H103" s="218" t="s">
        <v>54</v>
      </c>
      <c r="I103" s="218" t="s">
        <v>51</v>
      </c>
    </row>
    <row r="104" spans="1:9" x14ac:dyDescent="0.2">
      <c r="A104" s="218" t="s">
        <v>404</v>
      </c>
      <c r="B104" s="218" t="s">
        <v>456</v>
      </c>
      <c r="C104" s="218" t="s">
        <v>401</v>
      </c>
      <c r="D104" s="218" t="s">
        <v>400</v>
      </c>
      <c r="E104" s="218" t="s">
        <v>52</v>
      </c>
      <c r="F104" s="218" t="s">
        <v>455</v>
      </c>
      <c r="G104" s="218" t="s">
        <v>314</v>
      </c>
      <c r="H104" s="218" t="s">
        <v>54</v>
      </c>
      <c r="I104" s="218" t="s">
        <v>51</v>
      </c>
    </row>
    <row r="105" spans="1:9" x14ac:dyDescent="0.2">
      <c r="A105" s="218" t="s">
        <v>398</v>
      </c>
      <c r="B105" s="218" t="s">
        <v>438</v>
      </c>
      <c r="C105" s="218" t="s">
        <v>84</v>
      </c>
      <c r="D105" s="218" t="s">
        <v>85</v>
      </c>
      <c r="E105" s="218" t="s">
        <v>49</v>
      </c>
      <c r="F105" s="218" t="s">
        <v>454</v>
      </c>
      <c r="G105" s="218" t="s">
        <v>436</v>
      </c>
      <c r="H105" s="218" t="s">
        <v>54</v>
      </c>
      <c r="I105" s="218" t="s">
        <v>51</v>
      </c>
    </row>
    <row r="106" spans="1:9" x14ac:dyDescent="0.2">
      <c r="A106" s="218" t="s">
        <v>398</v>
      </c>
      <c r="B106" s="218" t="s">
        <v>438</v>
      </c>
      <c r="C106" s="218" t="s">
        <v>84</v>
      </c>
      <c r="D106" s="218" t="s">
        <v>85</v>
      </c>
      <c r="E106" s="218" t="s">
        <v>49</v>
      </c>
      <c r="F106" s="218" t="s">
        <v>453</v>
      </c>
      <c r="G106" s="218" t="s">
        <v>436</v>
      </c>
      <c r="H106" s="218" t="s">
        <v>54</v>
      </c>
      <c r="I106" s="218" t="s">
        <v>51</v>
      </c>
    </row>
    <row r="107" spans="1:9" x14ac:dyDescent="0.2">
      <c r="A107" s="218" t="s">
        <v>398</v>
      </c>
      <c r="B107" s="218" t="s">
        <v>438</v>
      </c>
      <c r="C107" s="218" t="s">
        <v>84</v>
      </c>
      <c r="D107" s="218" t="s">
        <v>85</v>
      </c>
      <c r="E107" s="218" t="s">
        <v>49</v>
      </c>
      <c r="F107" s="218" t="s">
        <v>452</v>
      </c>
      <c r="G107" s="218" t="s">
        <v>436</v>
      </c>
      <c r="H107" s="218" t="s">
        <v>54</v>
      </c>
      <c r="I107" s="218" t="s">
        <v>51</v>
      </c>
    </row>
    <row r="108" spans="1:9" x14ac:dyDescent="0.2">
      <c r="A108" s="218" t="s">
        <v>398</v>
      </c>
      <c r="B108" s="218" t="s">
        <v>438</v>
      </c>
      <c r="C108" s="218" t="s">
        <v>84</v>
      </c>
      <c r="D108" s="218" t="s">
        <v>85</v>
      </c>
      <c r="E108" s="218" t="s">
        <v>52</v>
      </c>
      <c r="F108" s="218" t="s">
        <v>454</v>
      </c>
      <c r="G108" s="218" t="s">
        <v>436</v>
      </c>
      <c r="H108" s="218" t="s">
        <v>54</v>
      </c>
      <c r="I108" s="218" t="s">
        <v>51</v>
      </c>
    </row>
    <row r="109" spans="1:9" x14ac:dyDescent="0.2">
      <c r="A109" s="218" t="s">
        <v>398</v>
      </c>
      <c r="B109" s="218" t="s">
        <v>438</v>
      </c>
      <c r="C109" s="218" t="s">
        <v>84</v>
      </c>
      <c r="D109" s="218" t="s">
        <v>85</v>
      </c>
      <c r="E109" s="218" t="s">
        <v>52</v>
      </c>
      <c r="F109" s="218" t="s">
        <v>453</v>
      </c>
      <c r="G109" s="218" t="s">
        <v>436</v>
      </c>
      <c r="H109" s="218" t="s">
        <v>54</v>
      </c>
      <c r="I109" s="218" t="s">
        <v>51</v>
      </c>
    </row>
    <row r="110" spans="1:9" x14ac:dyDescent="0.2">
      <c r="A110" s="218" t="s">
        <v>398</v>
      </c>
      <c r="B110" s="218" t="s">
        <v>438</v>
      </c>
      <c r="C110" s="218" t="s">
        <v>84</v>
      </c>
      <c r="D110" s="218" t="s">
        <v>85</v>
      </c>
      <c r="E110" s="218" t="s">
        <v>52</v>
      </c>
      <c r="F110" s="218" t="s">
        <v>452</v>
      </c>
      <c r="G110" s="218" t="s">
        <v>436</v>
      </c>
      <c r="H110" s="218" t="s">
        <v>54</v>
      </c>
      <c r="I110" s="218" t="s">
        <v>51</v>
      </c>
    </row>
    <row r="111" spans="1:9" x14ac:dyDescent="0.2">
      <c r="A111" s="218" t="s">
        <v>398</v>
      </c>
      <c r="B111" s="218" t="s">
        <v>442</v>
      </c>
      <c r="C111" s="218" t="s">
        <v>84</v>
      </c>
      <c r="D111" s="218" t="s">
        <v>85</v>
      </c>
      <c r="E111" s="218" t="s">
        <v>49</v>
      </c>
      <c r="F111" s="218" t="s">
        <v>451</v>
      </c>
      <c r="G111" s="218" t="s">
        <v>440</v>
      </c>
      <c r="H111" s="218" t="s">
        <v>89</v>
      </c>
      <c r="I111" s="218" t="s">
        <v>51</v>
      </c>
    </row>
    <row r="112" spans="1:9" x14ac:dyDescent="0.2">
      <c r="A112" s="218" t="s">
        <v>398</v>
      </c>
      <c r="B112" s="218" t="s">
        <v>442</v>
      </c>
      <c r="C112" s="218" t="s">
        <v>84</v>
      </c>
      <c r="D112" s="218" t="s">
        <v>85</v>
      </c>
      <c r="E112" s="218" t="s">
        <v>49</v>
      </c>
      <c r="F112" s="218" t="s">
        <v>450</v>
      </c>
      <c r="G112" s="218" t="s">
        <v>440</v>
      </c>
      <c r="H112" s="218" t="s">
        <v>89</v>
      </c>
      <c r="I112" s="218" t="s">
        <v>51</v>
      </c>
    </row>
    <row r="113" spans="1:9" x14ac:dyDescent="0.2">
      <c r="A113" s="218" t="s">
        <v>398</v>
      </c>
      <c r="B113" s="218" t="s">
        <v>442</v>
      </c>
      <c r="C113" s="218" t="s">
        <v>84</v>
      </c>
      <c r="D113" s="218" t="s">
        <v>85</v>
      </c>
      <c r="E113" s="218" t="s">
        <v>49</v>
      </c>
      <c r="F113" s="218" t="s">
        <v>449</v>
      </c>
      <c r="G113" s="218" t="s">
        <v>440</v>
      </c>
      <c r="H113" s="218" t="s">
        <v>89</v>
      </c>
      <c r="I113" s="218" t="s">
        <v>51</v>
      </c>
    </row>
    <row r="114" spans="1:9" x14ac:dyDescent="0.2">
      <c r="A114" s="218" t="s">
        <v>398</v>
      </c>
      <c r="B114" s="218" t="s">
        <v>442</v>
      </c>
      <c r="C114" s="218" t="s">
        <v>84</v>
      </c>
      <c r="D114" s="218" t="s">
        <v>85</v>
      </c>
      <c r="E114" s="218" t="s">
        <v>52</v>
      </c>
      <c r="F114" s="218" t="s">
        <v>450</v>
      </c>
      <c r="G114" s="218" t="s">
        <v>440</v>
      </c>
      <c r="H114" s="218" t="s">
        <v>89</v>
      </c>
      <c r="I114" s="218" t="s">
        <v>51</v>
      </c>
    </row>
    <row r="115" spans="1:9" x14ac:dyDescent="0.2">
      <c r="A115" s="218" t="s">
        <v>398</v>
      </c>
      <c r="B115" s="218" t="s">
        <v>442</v>
      </c>
      <c r="C115" s="218" t="s">
        <v>84</v>
      </c>
      <c r="D115" s="218" t="s">
        <v>85</v>
      </c>
      <c r="E115" s="218" t="s">
        <v>52</v>
      </c>
      <c r="F115" s="218" t="s">
        <v>449</v>
      </c>
      <c r="G115" s="218" t="s">
        <v>440</v>
      </c>
      <c r="H115" s="218" t="s">
        <v>89</v>
      </c>
      <c r="I115" s="218" t="s">
        <v>51</v>
      </c>
    </row>
    <row r="116" spans="1:9" x14ac:dyDescent="0.2">
      <c r="A116" s="218" t="s">
        <v>398</v>
      </c>
      <c r="B116" s="218" t="s">
        <v>438</v>
      </c>
      <c r="C116" s="218" t="s">
        <v>16</v>
      </c>
      <c r="D116" s="218" t="s">
        <v>85</v>
      </c>
      <c r="E116" s="218" t="s">
        <v>49</v>
      </c>
      <c r="F116" s="218" t="s">
        <v>448</v>
      </c>
      <c r="G116" s="218" t="s">
        <v>436</v>
      </c>
      <c r="H116" s="218" t="s">
        <v>54</v>
      </c>
      <c r="I116" s="218" t="s">
        <v>51</v>
      </c>
    </row>
    <row r="117" spans="1:9" x14ac:dyDescent="0.2">
      <c r="A117" s="218" t="s">
        <v>398</v>
      </c>
      <c r="B117" s="218" t="s">
        <v>438</v>
      </c>
      <c r="C117" s="218" t="s">
        <v>16</v>
      </c>
      <c r="D117" s="218" t="s">
        <v>85</v>
      </c>
      <c r="E117" s="218" t="s">
        <v>49</v>
      </c>
      <c r="F117" s="218" t="s">
        <v>447</v>
      </c>
      <c r="G117" s="218" t="s">
        <v>436</v>
      </c>
      <c r="H117" s="218" t="s">
        <v>54</v>
      </c>
      <c r="I117" s="218" t="s">
        <v>51</v>
      </c>
    </row>
    <row r="118" spans="1:9" x14ac:dyDescent="0.2">
      <c r="A118" s="218" t="s">
        <v>398</v>
      </c>
      <c r="B118" s="218" t="s">
        <v>438</v>
      </c>
      <c r="C118" s="218" t="s">
        <v>16</v>
      </c>
      <c r="D118" s="218" t="s">
        <v>85</v>
      </c>
      <c r="E118" s="218" t="s">
        <v>52</v>
      </c>
      <c r="F118" s="218" t="s">
        <v>448</v>
      </c>
      <c r="G118" s="218" t="s">
        <v>436</v>
      </c>
      <c r="H118" s="218" t="s">
        <v>54</v>
      </c>
      <c r="I118" s="218" t="s">
        <v>51</v>
      </c>
    </row>
    <row r="119" spans="1:9" x14ac:dyDescent="0.2">
      <c r="A119" s="218" t="s">
        <v>398</v>
      </c>
      <c r="B119" s="218" t="s">
        <v>438</v>
      </c>
      <c r="C119" s="218" t="s">
        <v>16</v>
      </c>
      <c r="D119" s="218" t="s">
        <v>85</v>
      </c>
      <c r="E119" s="218" t="s">
        <v>52</v>
      </c>
      <c r="F119" s="218" t="s">
        <v>447</v>
      </c>
      <c r="G119" s="218" t="s">
        <v>436</v>
      </c>
      <c r="H119" s="218" t="s">
        <v>54</v>
      </c>
      <c r="I119" s="218" t="s">
        <v>51</v>
      </c>
    </row>
    <row r="120" spans="1:9" x14ac:dyDescent="0.2">
      <c r="A120" s="218" t="s">
        <v>398</v>
      </c>
      <c r="B120" s="218" t="s">
        <v>446</v>
      </c>
      <c r="C120" s="218" t="s">
        <v>16</v>
      </c>
      <c r="D120" s="218" t="s">
        <v>397</v>
      </c>
      <c r="E120" s="218" t="s">
        <v>49</v>
      </c>
      <c r="F120" s="218" t="s">
        <v>445</v>
      </c>
      <c r="G120" s="218" t="s">
        <v>436</v>
      </c>
      <c r="H120" s="218" t="s">
        <v>54</v>
      </c>
      <c r="I120" s="218" t="s">
        <v>51</v>
      </c>
    </row>
    <row r="121" spans="1:9" x14ac:dyDescent="0.2">
      <c r="A121" s="218" t="s">
        <v>398</v>
      </c>
      <c r="B121" s="218" t="s">
        <v>446</v>
      </c>
      <c r="C121" s="218" t="s">
        <v>16</v>
      </c>
      <c r="D121" s="218" t="s">
        <v>397</v>
      </c>
      <c r="E121" s="218" t="s">
        <v>52</v>
      </c>
      <c r="F121" s="218" t="s">
        <v>445</v>
      </c>
      <c r="G121" s="218" t="s">
        <v>436</v>
      </c>
      <c r="H121" s="218" t="s">
        <v>54</v>
      </c>
      <c r="I121" s="218" t="s">
        <v>51</v>
      </c>
    </row>
    <row r="122" spans="1:9" x14ac:dyDescent="0.2">
      <c r="A122" s="218" t="s">
        <v>398</v>
      </c>
      <c r="B122" s="218" t="s">
        <v>442</v>
      </c>
      <c r="C122" s="218" t="s">
        <v>16</v>
      </c>
      <c r="D122" s="218" t="s">
        <v>85</v>
      </c>
      <c r="E122" s="218" t="s">
        <v>49</v>
      </c>
      <c r="F122" s="218" t="s">
        <v>443</v>
      </c>
      <c r="G122" s="218" t="s">
        <v>440</v>
      </c>
      <c r="H122" s="218" t="s">
        <v>89</v>
      </c>
      <c r="I122" s="218" t="s">
        <v>51</v>
      </c>
    </row>
    <row r="123" spans="1:9" x14ac:dyDescent="0.2">
      <c r="A123" s="218" t="s">
        <v>398</v>
      </c>
      <c r="B123" s="218" t="s">
        <v>442</v>
      </c>
      <c r="C123" s="218" t="s">
        <v>16</v>
      </c>
      <c r="D123" s="218" t="s">
        <v>85</v>
      </c>
      <c r="E123" s="218" t="s">
        <v>49</v>
      </c>
      <c r="F123" s="218" t="s">
        <v>444</v>
      </c>
      <c r="G123" s="218" t="s">
        <v>440</v>
      </c>
      <c r="H123" s="218" t="s">
        <v>89</v>
      </c>
      <c r="I123" s="218" t="s">
        <v>51</v>
      </c>
    </row>
    <row r="124" spans="1:9" x14ac:dyDescent="0.2">
      <c r="A124" s="218" t="s">
        <v>398</v>
      </c>
      <c r="B124" s="218" t="s">
        <v>442</v>
      </c>
      <c r="C124" s="218" t="s">
        <v>16</v>
      </c>
      <c r="D124" s="218" t="s">
        <v>85</v>
      </c>
      <c r="E124" s="218" t="s">
        <v>49</v>
      </c>
      <c r="F124" s="218" t="s">
        <v>441</v>
      </c>
      <c r="G124" s="218" t="s">
        <v>440</v>
      </c>
      <c r="H124" s="218" t="s">
        <v>89</v>
      </c>
      <c r="I124" s="218" t="s">
        <v>51</v>
      </c>
    </row>
    <row r="125" spans="1:9" x14ac:dyDescent="0.2">
      <c r="A125" s="218" t="s">
        <v>398</v>
      </c>
      <c r="B125" s="218" t="s">
        <v>442</v>
      </c>
      <c r="C125" s="218" t="s">
        <v>16</v>
      </c>
      <c r="D125" s="218" t="s">
        <v>85</v>
      </c>
      <c r="E125" s="218" t="s">
        <v>52</v>
      </c>
      <c r="F125" s="218" t="s">
        <v>443</v>
      </c>
      <c r="G125" s="218" t="s">
        <v>440</v>
      </c>
      <c r="H125" s="218" t="s">
        <v>89</v>
      </c>
      <c r="I125" s="218" t="s">
        <v>51</v>
      </c>
    </row>
    <row r="126" spans="1:9" x14ac:dyDescent="0.2">
      <c r="A126" s="218" t="s">
        <v>398</v>
      </c>
      <c r="B126" s="218" t="s">
        <v>442</v>
      </c>
      <c r="C126" s="218" t="s">
        <v>16</v>
      </c>
      <c r="D126" s="218" t="s">
        <v>85</v>
      </c>
      <c r="E126" s="218" t="s">
        <v>52</v>
      </c>
      <c r="F126" s="218" t="s">
        <v>441</v>
      </c>
      <c r="G126" s="218" t="s">
        <v>440</v>
      </c>
      <c r="H126" s="218" t="s">
        <v>89</v>
      </c>
      <c r="I126" s="218" t="s">
        <v>51</v>
      </c>
    </row>
    <row r="127" spans="1:9" x14ac:dyDescent="0.2">
      <c r="A127" s="218" t="s">
        <v>398</v>
      </c>
      <c r="B127" s="218" t="s">
        <v>438</v>
      </c>
      <c r="C127" s="218" t="s">
        <v>399</v>
      </c>
      <c r="D127" s="218" t="s">
        <v>85</v>
      </c>
      <c r="E127" s="218" t="s">
        <v>49</v>
      </c>
      <c r="F127" s="218" t="s">
        <v>439</v>
      </c>
      <c r="G127" s="218" t="s">
        <v>436</v>
      </c>
      <c r="H127" s="218" t="s">
        <v>54</v>
      </c>
      <c r="I127" s="218" t="s">
        <v>51</v>
      </c>
    </row>
    <row r="128" spans="1:9" x14ac:dyDescent="0.2">
      <c r="A128" s="218" t="s">
        <v>398</v>
      </c>
      <c r="B128" s="218" t="s">
        <v>438</v>
      </c>
      <c r="C128" s="218" t="s">
        <v>399</v>
      </c>
      <c r="D128" s="218" t="s">
        <v>85</v>
      </c>
      <c r="E128" s="218" t="s">
        <v>49</v>
      </c>
      <c r="F128" s="218" t="s">
        <v>437</v>
      </c>
      <c r="G128" s="218" t="s">
        <v>436</v>
      </c>
      <c r="H128" s="218" t="s">
        <v>50</v>
      </c>
      <c r="I128" s="218" t="s">
        <v>51</v>
      </c>
    </row>
    <row r="129" spans="1:9" x14ac:dyDescent="0.2">
      <c r="A129" s="218" t="s">
        <v>398</v>
      </c>
      <c r="B129" s="218" t="s">
        <v>438</v>
      </c>
      <c r="C129" s="218" t="s">
        <v>399</v>
      </c>
      <c r="D129" s="218" t="s">
        <v>85</v>
      </c>
      <c r="E129" s="218" t="s">
        <v>52</v>
      </c>
      <c r="F129" s="218" t="s">
        <v>439</v>
      </c>
      <c r="G129" s="218" t="s">
        <v>436</v>
      </c>
      <c r="H129" s="218" t="s">
        <v>54</v>
      </c>
      <c r="I129" s="218" t="s">
        <v>51</v>
      </c>
    </row>
    <row r="130" spans="1:9" x14ac:dyDescent="0.2">
      <c r="A130" s="218" t="s">
        <v>398</v>
      </c>
      <c r="B130" s="218" t="s">
        <v>438</v>
      </c>
      <c r="C130" s="218" t="s">
        <v>399</v>
      </c>
      <c r="D130" s="218" t="s">
        <v>85</v>
      </c>
      <c r="E130" s="218" t="s">
        <v>52</v>
      </c>
      <c r="F130" s="218" t="s">
        <v>437</v>
      </c>
      <c r="G130" s="218" t="s">
        <v>436</v>
      </c>
      <c r="H130" s="218" t="s">
        <v>50</v>
      </c>
      <c r="I130" s="218" t="s">
        <v>51</v>
      </c>
    </row>
    <row r="131" spans="1:9" x14ac:dyDescent="0.2">
      <c r="A131" s="218" t="s">
        <v>396</v>
      </c>
      <c r="B131" s="218" t="s">
        <v>435</v>
      </c>
      <c r="C131" s="218" t="s">
        <v>16</v>
      </c>
      <c r="D131" s="218" t="s">
        <v>17</v>
      </c>
      <c r="E131" s="218" t="s">
        <v>49</v>
      </c>
      <c r="F131" s="218" t="s">
        <v>434</v>
      </c>
      <c r="G131" s="218" t="s">
        <v>290</v>
      </c>
      <c r="H131" s="218" t="s">
        <v>50</v>
      </c>
      <c r="I131" s="218" t="s">
        <v>51</v>
      </c>
    </row>
    <row r="132" spans="1:9" x14ac:dyDescent="0.2">
      <c r="A132" s="218" t="s">
        <v>395</v>
      </c>
      <c r="B132" s="218" t="s">
        <v>432</v>
      </c>
      <c r="C132" s="218" t="s">
        <v>394</v>
      </c>
      <c r="D132" s="218" t="s">
        <v>392</v>
      </c>
      <c r="E132" s="218" t="s">
        <v>49</v>
      </c>
      <c r="F132" s="218" t="s">
        <v>433</v>
      </c>
      <c r="G132" s="218" t="s">
        <v>430</v>
      </c>
      <c r="H132" s="218" t="s">
        <v>50</v>
      </c>
      <c r="I132" s="218" t="s">
        <v>51</v>
      </c>
    </row>
    <row r="133" spans="1:9" x14ac:dyDescent="0.2">
      <c r="A133" s="218" t="s">
        <v>395</v>
      </c>
      <c r="B133" s="218" t="s">
        <v>432</v>
      </c>
      <c r="C133" s="218" t="s">
        <v>394</v>
      </c>
      <c r="D133" s="218" t="s">
        <v>392</v>
      </c>
      <c r="E133" s="218" t="s">
        <v>52</v>
      </c>
      <c r="F133" s="218" t="s">
        <v>433</v>
      </c>
      <c r="G133" s="218" t="s">
        <v>430</v>
      </c>
      <c r="H133" s="218" t="s">
        <v>50</v>
      </c>
      <c r="I133" s="218" t="s">
        <v>51</v>
      </c>
    </row>
    <row r="134" spans="1:9" x14ac:dyDescent="0.2">
      <c r="A134" s="218" t="s">
        <v>395</v>
      </c>
      <c r="B134" s="218" t="s">
        <v>432</v>
      </c>
      <c r="C134" s="218" t="s">
        <v>393</v>
      </c>
      <c r="D134" s="218" t="s">
        <v>392</v>
      </c>
      <c r="E134" s="218" t="s">
        <v>49</v>
      </c>
      <c r="F134" s="218" t="s">
        <v>431</v>
      </c>
      <c r="G134" s="218" t="s">
        <v>430</v>
      </c>
      <c r="H134" s="218" t="s">
        <v>50</v>
      </c>
      <c r="I134" s="218" t="s">
        <v>51</v>
      </c>
    </row>
    <row r="135" spans="1:9" x14ac:dyDescent="0.2">
      <c r="A135" s="218" t="s">
        <v>395</v>
      </c>
      <c r="B135" s="218" t="s">
        <v>432</v>
      </c>
      <c r="C135" s="218" t="s">
        <v>393</v>
      </c>
      <c r="D135" s="218" t="s">
        <v>392</v>
      </c>
      <c r="E135" s="218" t="s">
        <v>52</v>
      </c>
      <c r="F135" s="218" t="s">
        <v>431</v>
      </c>
      <c r="G135" s="218" t="s">
        <v>430</v>
      </c>
      <c r="H135" s="218" t="s">
        <v>50</v>
      </c>
      <c r="I135" s="218" t="s">
        <v>51</v>
      </c>
    </row>
  </sheetData>
  <pageMargins left="0.44431372549019615" right="0.44431372549019615" top="0.44431372549019615" bottom="0.44431372549019615" header="0.50980392156862753" footer="0.50980392156862753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12</vt:i4>
      </vt:variant>
    </vt:vector>
  </HeadingPairs>
  <TitlesOfParts>
    <vt:vector size="27" baseType="lpstr">
      <vt:lpstr>Acne Utilization for PEC</vt:lpstr>
      <vt:lpstr>Acne Historical Factors</vt:lpstr>
      <vt:lpstr>Acne NDC</vt:lpstr>
      <vt:lpstr>ADHD Stim Utilization for PEC</vt:lpstr>
      <vt:lpstr>ADHD Stim Historical Factors</vt:lpstr>
      <vt:lpstr>ADHD Stim NDC</vt:lpstr>
      <vt:lpstr>Antirheum Utilization for PEC</vt:lpstr>
      <vt:lpstr>Antirheum Historical Factors</vt:lpstr>
      <vt:lpstr>Antirheum NDC</vt:lpstr>
      <vt:lpstr>Gastro 2 Utilization for PEC</vt:lpstr>
      <vt:lpstr>Gastro 2 Historical Factors</vt:lpstr>
      <vt:lpstr>Gastro 2 NDC</vt:lpstr>
      <vt:lpstr>Alzheimers Utilization for PEC</vt:lpstr>
      <vt:lpstr>Alzheimers Historical Factors</vt:lpstr>
      <vt:lpstr>Alzheimers NDC</vt:lpstr>
      <vt:lpstr>'Acne NDC'!Print_Area</vt:lpstr>
      <vt:lpstr>'Gastro 2 Historical Factors'!Print_Area</vt:lpstr>
      <vt:lpstr>'Acne Utilization for PEC'!Print_Area_1</vt:lpstr>
      <vt:lpstr>'ADHD Stim Utilization for PEC'!Print_Area_1</vt:lpstr>
      <vt:lpstr>'Antirheum Utilization for PEC'!Print_Area_1</vt:lpstr>
      <vt:lpstr>'Gastro 2 Utilization for PEC'!Print_Area_1</vt:lpstr>
      <vt:lpstr>'Acne Historical Factors'!Print_Area_2</vt:lpstr>
      <vt:lpstr>'ADHD Stim Historical Factors'!Print_Area_2</vt:lpstr>
      <vt:lpstr>'Antirheum Historical Factors'!Print_Area_2</vt:lpstr>
      <vt:lpstr>'ADHD Stim NDC'!Print_Area_3</vt:lpstr>
      <vt:lpstr>'Antirheum NDC'!Print_Area_3</vt:lpstr>
      <vt:lpstr>'Gastro 2 NDC'!Print_Area_3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Williams, John, G., CTR, DHA</dc:creator>
  <cp:lastModifiedBy>Conrad, Robert, CIV, DHA</cp:lastModifiedBy>
  <cp:lastPrinted>2015-09-09T16:40:25Z</cp:lastPrinted>
  <dcterms:created xsi:type="dcterms:W3CDTF">2015-07-28T16:28:17Z</dcterms:created>
  <dcterms:modified xsi:type="dcterms:W3CDTF">2015-09-09T16:42:14Z</dcterms:modified>
</cp:coreProperties>
</file>